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11430" windowHeight="7710" activeTab="1"/>
  </bookViews>
  <sheets>
    <sheet name="Summary" sheetId="1" r:id="rId1"/>
    <sheet name="Chart1" sheetId="2" r:id="rId2"/>
    <sheet name="GTDetails" sheetId="3" r:id="rId3"/>
  </sheets>
  <definedNames>
    <definedName name="dec" localSheetId="2">'GTDetails'!$A$49</definedName>
    <definedName name="dec.p" localSheetId="2">'GTDetails'!$A$85:$B$90</definedName>
    <definedName name="dec.p_1" localSheetId="2">'GTDetails'!$A$93:$B$98</definedName>
    <definedName name="dec.p_2" localSheetId="2">'GTDetails'!$A$100:$B$117</definedName>
    <definedName name="dec.p_3" localSheetId="2">'GTDetails'!$A$46:$A$47</definedName>
    <definedName name="dec.p_4" localSheetId="2">'GTDetails'!$A$46:$A$47</definedName>
    <definedName name="dec_1" localSheetId="2">'GTDetails'!$A$50:$A$56</definedName>
    <definedName name="dec_2" localSheetId="2">'GTDetails'!$A$49</definedName>
    <definedName name="dec_3" localSheetId="2">'GTDetails'!$A$50:$A$56</definedName>
    <definedName name="jan" localSheetId="2">'GTDetails'!$A$63</definedName>
    <definedName name="jan.p" localSheetId="2">'GTDetails'!$A$125:$B$134</definedName>
    <definedName name="jan.p_1" localSheetId="2">'GTDetails'!$A$136:$B$139</definedName>
    <definedName name="jan.p_2" localSheetId="2">'GTDetails'!$A$141:$B$157</definedName>
    <definedName name="jan.p_3" localSheetId="2">'GTDetails'!$A$60:$A$62</definedName>
    <definedName name="jan.p_4" localSheetId="2">'GTDetails'!$A$60:$A$62</definedName>
    <definedName name="jan_1" localSheetId="2">'GTDetails'!$A$64:$A$72</definedName>
    <definedName name="jan_2" localSheetId="2">'GTDetails'!$A$63</definedName>
    <definedName name="jan_3" localSheetId="2">'GTDetails'!$A$64:$A$72</definedName>
    <definedName name="nov" localSheetId="2">'GTDetails'!$A$36:$A$37</definedName>
    <definedName name="nov.p" localSheetId="2">'GTDetails'!$A$44:$A$53</definedName>
    <definedName name="nov.p_1" localSheetId="2">'GTDetails'!$A$55:$B$62</definedName>
    <definedName name="nov.p_2" localSheetId="2">'GTDetails'!$A$33:$A$35</definedName>
    <definedName name="nov.p_3" localSheetId="2">'GTDetails'!$A$33:$A$35</definedName>
    <definedName name="nov_1" localSheetId="2">'GTDetails'!$A$36:$A$37</definedName>
    <definedName name="oct" localSheetId="2">'GTDetails'!$A$25:$A$28</definedName>
    <definedName name="oct.p" localSheetId="2">'GTDetails'!$A$15:$B$22</definedName>
    <definedName name="oct.p_1" localSheetId="2">'GTDetails'!$A$24:$B$38</definedName>
    <definedName name="oct.p_2" localSheetId="2">'GTDetails'!$A$23:$A$24</definedName>
    <definedName name="oct.p_3" localSheetId="2">'GTDetails'!$A$23:$A$24</definedName>
    <definedName name="oct_1" localSheetId="2">'GTDetails'!$A$25:$A$28</definedName>
  </definedNames>
  <calcPr fullCalcOnLoad="1"/>
</workbook>
</file>

<file path=xl/sharedStrings.xml><?xml version="1.0" encoding="utf-8"?>
<sst xmlns="http://schemas.openxmlformats.org/spreadsheetml/2006/main" count="189" uniqueCount="62">
  <si>
    <t>AU</t>
  </si>
  <si>
    <t>Direct loans:</t>
  </si>
  <si>
    <t>CLS loans:</t>
  </si>
  <si>
    <t>CLS articles:</t>
  </si>
  <si>
    <t>CU</t>
  </si>
  <si>
    <t>DC</t>
  </si>
  <si>
    <t>GA</t>
  </si>
  <si>
    <t>GM</t>
  </si>
  <si>
    <t>GT</t>
  </si>
  <si>
    <t>GW</t>
  </si>
  <si>
    <t>MU</t>
  </si>
  <si>
    <t>Direct Borrows</t>
  </si>
  <si>
    <t>CLS Items Borrowed</t>
  </si>
  <si>
    <t>CLS Articles Recv'd</t>
  </si>
  <si>
    <t>October, 2003</t>
  </si>
  <si>
    <t>Catholic</t>
  </si>
  <si>
    <t>Gallaudet</t>
  </si>
  <si>
    <t>George Mason</t>
  </si>
  <si>
    <t>Howard</t>
  </si>
  <si>
    <t>Marymount</t>
  </si>
  <si>
    <t>Trinity</t>
  </si>
  <si>
    <t>UDC</t>
  </si>
  <si>
    <t>Grand Total</t>
  </si>
  <si>
    <t>November, 2003</t>
  </si>
  <si>
    <t>December, 2003</t>
  </si>
  <si>
    <t>Galludet</t>
  </si>
  <si>
    <t>January, 2004</t>
  </si>
  <si>
    <t>February, 2004</t>
  </si>
  <si>
    <t>March, 2004</t>
  </si>
  <si>
    <t>April</t>
  </si>
  <si>
    <t>May</t>
  </si>
  <si>
    <t>June</t>
  </si>
  <si>
    <t>Year Total</t>
  </si>
  <si>
    <t>TR</t>
  </si>
  <si>
    <t>Total</t>
  </si>
  <si>
    <t>October</t>
  </si>
  <si>
    <t>November</t>
  </si>
  <si>
    <t>December</t>
  </si>
  <si>
    <t>January</t>
  </si>
  <si>
    <t>February</t>
  </si>
  <si>
    <t>March</t>
  </si>
  <si>
    <t>borrowing</t>
  </si>
  <si>
    <t>WRLC Reciprocal Borrowing by Library</t>
  </si>
  <si>
    <t>07/01/2003 through 06/30/2004</t>
  </si>
  <si>
    <t>lending</t>
  </si>
  <si>
    <t>Lending Totals</t>
  </si>
  <si>
    <t>WRLC BORROWING</t>
  </si>
  <si>
    <t>October, 2003 - June, 2004</t>
  </si>
  <si>
    <t>WRLC Borrowing at GT</t>
  </si>
  <si>
    <t>as revised by GT 11/18/2004</t>
  </si>
  <si>
    <t>HU</t>
  </si>
  <si>
    <t>*Direct loans:</t>
  </si>
  <si>
    <t>** WR =retrievals from WRLC storage facility</t>
  </si>
  <si>
    <t>* Direct loans from GM and GT provided from their separate circulation systems; GT lending from 10/2003 only</t>
  </si>
  <si>
    <t>TOTAL</t>
  </si>
  <si>
    <t>LENDING</t>
  </si>
  <si>
    <t>Total Borrowing</t>
  </si>
  <si>
    <t>Total Lending</t>
  </si>
  <si>
    <t>Ratio</t>
  </si>
  <si>
    <t>revised 3/3/2005</t>
  </si>
  <si>
    <t>(Borrowing to lending)</t>
  </si>
  <si>
    <t>unknown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</si>
</sst>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</numFmts>
  <fonts count="24">
    <font>
      <sz val="10"/>
      <name val="Arial"/>
      <family val="0"/>
    </font>
    <font>
      <b/>
      <sz val="12"/>
      <color indexed="20"/>
      <name val="Arial"/>
      <family val="0"/>
    </font>
    <font>
      <sz val="7.5"/>
      <name val="Arial"/>
      <family val="0"/>
    </font>
    <font>
      <b/>
      <sz val="10"/>
      <name val="Arial"/>
      <family val="0"/>
    </font>
    <font>
      <b/>
      <sz val="12"/>
      <color indexed="21"/>
      <name val="Arial"/>
      <family val="0"/>
    </font>
    <font>
      <b/>
      <i/>
      <sz val="12"/>
      <color indexed="2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21"/>
      <name val="Arial"/>
      <family val="0"/>
    </font>
    <font>
      <b/>
      <i/>
      <sz val="10"/>
      <color indexed="6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0"/>
    </font>
    <font>
      <b/>
      <i/>
      <sz val="11"/>
      <color indexed="20"/>
      <name val="Arial"/>
      <family val="0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20"/>
      <name val="Arial"/>
      <family val="2"/>
    </font>
    <font>
      <sz val="19.75"/>
      <name val="Arial"/>
      <family val="0"/>
    </font>
    <font>
      <sz val="17.75"/>
      <name val="Arial"/>
      <family val="0"/>
    </font>
    <font>
      <sz val="14"/>
      <name val="Arial"/>
      <family val="2"/>
    </font>
    <font>
      <b/>
      <i/>
      <sz val="16"/>
      <name val="Arial"/>
      <family val="2"/>
    </font>
    <font>
      <sz val="15.5"/>
      <name val="Arial"/>
      <family val="0"/>
    </font>
    <font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9" fontId="0" fillId="0" borderId="0" xfId="15" applyNumberFormat="1" applyAlignment="1">
      <alignment/>
    </xf>
    <xf numFmtId="0" fontId="0" fillId="0" borderId="2" xfId="0" applyBorder="1" applyAlignment="1">
      <alignment/>
    </xf>
    <xf numFmtId="169" fontId="3" fillId="0" borderId="0" xfId="15" applyNumberFormat="1" applyFont="1" applyAlignment="1">
      <alignment/>
    </xf>
    <xf numFmtId="0" fontId="10" fillId="0" borderId="3" xfId="0" applyFont="1" applyBorder="1" applyAlignment="1">
      <alignment/>
    </xf>
    <xf numFmtId="169" fontId="0" fillId="2" borderId="1" xfId="15" applyNumberFormat="1" applyFill="1" applyBorder="1" applyAlignment="1">
      <alignment wrapText="1"/>
    </xf>
    <xf numFmtId="169" fontId="0" fillId="0" borderId="1" xfId="15" applyNumberFormat="1" applyBorder="1" applyAlignment="1">
      <alignment horizontal="right" wrapText="1"/>
    </xf>
    <xf numFmtId="169" fontId="3" fillId="0" borderId="1" xfId="15" applyNumberFormat="1" applyFont="1" applyBorder="1" applyAlignment="1">
      <alignment horizontal="right" wrapText="1"/>
    </xf>
    <xf numFmtId="169" fontId="11" fillId="0" borderId="1" xfId="15" applyNumberFormat="1" applyFont="1" applyBorder="1" applyAlignment="1">
      <alignment horizontal="right" wrapText="1"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4" xfId="0" applyBorder="1" applyAlignment="1">
      <alignment/>
    </xf>
    <xf numFmtId="169" fontId="0" fillId="0" borderId="5" xfId="15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" fillId="0" borderId="6" xfId="0" applyFont="1" applyBorder="1" applyAlignment="1">
      <alignment horizontal="right" wrapText="1"/>
    </xf>
    <xf numFmtId="169" fontId="0" fillId="0" borderId="6" xfId="15" applyNumberFormat="1" applyBorder="1" applyAlignment="1">
      <alignment horizontal="right" wrapText="1"/>
    </xf>
    <xf numFmtId="169" fontId="0" fillId="2" borderId="6" xfId="15" applyNumberFormat="1" applyFill="1" applyBorder="1" applyAlignment="1">
      <alignment wrapText="1"/>
    </xf>
    <xf numFmtId="169" fontId="3" fillId="0" borderId="6" xfId="15" applyNumberFormat="1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169" fontId="0" fillId="0" borderId="7" xfId="15" applyNumberFormat="1" applyBorder="1" applyAlignment="1">
      <alignment horizontal="right" wrapText="1"/>
    </xf>
    <xf numFmtId="169" fontId="3" fillId="0" borderId="7" xfId="15" applyNumberFormat="1" applyFont="1" applyBorder="1" applyAlignment="1">
      <alignment horizontal="right" wrapText="1"/>
    </xf>
    <xf numFmtId="169" fontId="0" fillId="2" borderId="7" xfId="15" applyNumberFormat="1" applyFill="1" applyBorder="1" applyAlignment="1">
      <alignment wrapText="1"/>
    </xf>
    <xf numFmtId="169" fontId="11" fillId="0" borderId="6" xfId="15" applyNumberFormat="1" applyFont="1" applyBorder="1" applyAlignment="1">
      <alignment horizontal="right" wrapText="1"/>
    </xf>
    <xf numFmtId="0" fontId="17" fillId="4" borderId="8" xfId="0" applyFont="1" applyFill="1" applyBorder="1" applyAlignment="1">
      <alignment/>
    </xf>
    <xf numFmtId="0" fontId="17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169" fontId="3" fillId="4" borderId="11" xfId="0" applyNumberFormat="1" applyFont="1" applyFill="1" applyBorder="1" applyAlignment="1">
      <alignment/>
    </xf>
    <xf numFmtId="0" fontId="11" fillId="4" borderId="10" xfId="0" applyFont="1" applyFill="1" applyBorder="1" applyAlignment="1">
      <alignment/>
    </xf>
    <xf numFmtId="169" fontId="11" fillId="5" borderId="12" xfId="0" applyNumberFormat="1" applyFont="1" applyFill="1" applyBorder="1" applyAlignment="1">
      <alignment/>
    </xf>
    <xf numFmtId="169" fontId="11" fillId="4" borderId="13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9" fontId="0" fillId="0" borderId="5" xfId="15" applyNumberFormat="1" applyBorder="1" applyAlignment="1">
      <alignment horizontal="right" wrapText="1"/>
    </xf>
    <xf numFmtId="169" fontId="3" fillId="0" borderId="5" xfId="15" applyNumberFormat="1" applyFont="1" applyBorder="1" applyAlignment="1">
      <alignment horizontal="right" wrapText="1"/>
    </xf>
    <xf numFmtId="169" fontId="3" fillId="4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169" fontId="0" fillId="0" borderId="0" xfId="15" applyNumberFormat="1" applyFill="1" applyBorder="1" applyAlignment="1">
      <alignment wrapText="1"/>
    </xf>
    <xf numFmtId="0" fontId="0" fillId="0" borderId="0" xfId="0" applyFill="1" applyBorder="1" applyAlignment="1">
      <alignment/>
    </xf>
    <xf numFmtId="169" fontId="0" fillId="0" borderId="0" xfId="15" applyNumberFormat="1" applyFill="1" applyBorder="1" applyAlignment="1">
      <alignment horizontal="right" wrapText="1"/>
    </xf>
    <xf numFmtId="169" fontId="3" fillId="0" borderId="0" xfId="15" applyNumberFormat="1" applyFont="1" applyFill="1" applyBorder="1" applyAlignment="1">
      <alignment horizontal="right" wrapText="1"/>
    </xf>
    <xf numFmtId="169" fontId="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4" fontId="11" fillId="3" borderId="0" xfId="0" applyNumberFormat="1" applyFont="1" applyFill="1" applyAlignment="1">
      <alignment horizontal="right"/>
    </xf>
    <xf numFmtId="169" fontId="11" fillId="0" borderId="14" xfId="15" applyNumberFormat="1" applyFont="1" applyFill="1" applyBorder="1" applyAlignment="1">
      <alignment/>
    </xf>
    <xf numFmtId="169" fontId="11" fillId="0" borderId="15" xfId="15" applyNumberFormat="1" applyFont="1" applyFill="1" applyBorder="1" applyAlignment="1">
      <alignment/>
    </xf>
    <xf numFmtId="0" fontId="12" fillId="0" borderId="9" xfId="0" applyFont="1" applyFill="1" applyBorder="1" applyAlignment="1">
      <alignment/>
    </xf>
    <xf numFmtId="169" fontId="11" fillId="0" borderId="9" xfId="15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7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5" fillId="0" borderId="19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12" fillId="0" borderId="21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"/>
                <a:ea typeface="Arial"/>
                <a:cs typeface="Arial"/>
              </a:rPr>
              <a:t>Reciprocal Borrowing Among WRLC Libraries
2003-2004</a:t>
            </a:r>
          </a:p>
        </c:rich>
      </c:tx>
      <c:layout>
        <c:manualLayout>
          <c:xMode val="factor"/>
          <c:yMode val="factor"/>
          <c:x val="0.03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211"/>
          <c:w val="0.945"/>
          <c:h val="0.7675"/>
        </c:manualLayout>
      </c:layout>
      <c:bar3DChart>
        <c:barDir val="col"/>
        <c:grouping val="clustered"/>
        <c:varyColors val="0"/>
        <c:ser>
          <c:idx val="0"/>
          <c:order val="0"/>
          <c:tx>
            <c:v>Borrowing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Summary!$C$3:$K$4</c:f>
              <c:multiLvlStrCache>
                <c:ptCount val="9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  <c:pt idx="8">
                    <c:v>TR</c:v>
                  </c:pt>
                </c:lvl>
              </c:multiLvlStrCache>
            </c:multiLvlStrRef>
          </c:cat>
          <c:val>
            <c:numRef>
              <c:f>Summary!$C$35:$K$35</c:f>
              <c:numCache>
                <c:ptCount val="9"/>
                <c:pt idx="0">
                  <c:v>51228</c:v>
                </c:pt>
                <c:pt idx="1">
                  <c:v>25188</c:v>
                </c:pt>
                <c:pt idx="2">
                  <c:v>2766</c:v>
                </c:pt>
                <c:pt idx="3">
                  <c:v>5653</c:v>
                </c:pt>
                <c:pt idx="4">
                  <c:v>24398</c:v>
                </c:pt>
                <c:pt idx="5">
                  <c:v>10316</c:v>
                </c:pt>
                <c:pt idx="6">
                  <c:v>72220</c:v>
                </c:pt>
                <c:pt idx="7">
                  <c:v>9389</c:v>
                </c:pt>
                <c:pt idx="8">
                  <c:v>2447</c:v>
                </c:pt>
              </c:numCache>
            </c:numRef>
          </c:val>
          <c:shape val="box"/>
        </c:ser>
        <c:ser>
          <c:idx val="1"/>
          <c:order val="1"/>
          <c:tx>
            <c:v>Lending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Summary!$C$3:$K$4</c:f>
              <c:multiLvlStrCache>
                <c:ptCount val="9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  <c:pt idx="8">
                    <c:v>TR</c:v>
                  </c:pt>
                </c:lvl>
              </c:multiLvlStrCache>
            </c:multiLvlStrRef>
          </c:cat>
          <c:val>
            <c:numRef>
              <c:f>(Summary!$M$7,Summary!$M$10,Summary!$M$13,Summary!$M$16,Summary!$M$19,Summary!$M$22,Summary!$M$25,Summary!$M$28)</c:f>
              <c:numCache>
                <c:ptCount val="8"/>
                <c:pt idx="0">
                  <c:v>52436</c:v>
                </c:pt>
                <c:pt idx="1">
                  <c:v>21934</c:v>
                </c:pt>
                <c:pt idx="2">
                  <c:v>12000</c:v>
                </c:pt>
                <c:pt idx="3">
                  <c:v>8967</c:v>
                </c:pt>
                <c:pt idx="4">
                  <c:v>18307</c:v>
                </c:pt>
                <c:pt idx="5">
                  <c:v>26763</c:v>
                </c:pt>
                <c:pt idx="6">
                  <c:v>46756</c:v>
                </c:pt>
                <c:pt idx="7">
                  <c:v>16442</c:v>
                </c:pt>
              </c:numCache>
            </c:numRef>
          </c:val>
          <c:shape val="box"/>
        </c:ser>
        <c:shape val="box"/>
        <c:axId val="19162901"/>
        <c:axId val="38248382"/>
      </c:bar3D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0" i="1" u="none" baseline="0">
                <a:latin typeface="Arial"/>
                <a:ea typeface="Arial"/>
                <a:cs typeface="Arial"/>
              </a:defRPr>
            </a:pPr>
          </a:p>
        </c:txPr>
        <c:crossAx val="38248382"/>
        <c:crosses val="autoZero"/>
        <c:auto val="1"/>
        <c:lblOffset val="100"/>
        <c:noMultiLvlLbl val="0"/>
      </c:catAx>
      <c:valAx>
        <c:axId val="38248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162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7"/>
          <c:y val="0.244"/>
          <c:w val="0.1905"/>
          <c:h val="0.13175"/>
        </c:manualLayout>
      </c:layout>
      <c:overlay val="0"/>
      <c:txPr>
        <a:bodyPr vert="horz" rot="0"/>
        <a:lstStyle/>
        <a:p>
          <a:pPr>
            <a:defRPr lang="en-US" cap="none" sz="15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695325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8100"/>
        <a:ext cx="7239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N15" sqref="N15"/>
    </sheetView>
  </sheetViews>
  <sheetFormatPr defaultColWidth="9.140625" defaultRowHeight="12.75"/>
  <cols>
    <col min="3" max="4" width="10.28125" style="0" bestFit="1" customWidth="1"/>
    <col min="5" max="6" width="9.28125" style="0" bestFit="1" customWidth="1"/>
    <col min="7" max="9" width="10.28125" style="0" bestFit="1" customWidth="1"/>
    <col min="10" max="11" width="9.28125" style="0" bestFit="1" customWidth="1"/>
    <col min="12" max="12" width="10.8515625" style="0" bestFit="1" customWidth="1"/>
    <col min="13" max="13" width="9.28125" style="0" bestFit="1" customWidth="1"/>
  </cols>
  <sheetData>
    <row r="1" spans="1:13" ht="15">
      <c r="A1" s="13"/>
      <c r="B1" s="13"/>
      <c r="C1" s="13"/>
      <c r="D1" s="13"/>
      <c r="E1" s="14" t="s">
        <v>42</v>
      </c>
      <c r="F1" s="13"/>
      <c r="G1" s="13"/>
      <c r="H1" s="13"/>
      <c r="I1" s="13"/>
      <c r="J1" s="13"/>
      <c r="K1" s="13"/>
      <c r="L1" s="13"/>
      <c r="M1" s="13"/>
    </row>
    <row r="2" spans="1:13" ht="15">
      <c r="A2" s="13"/>
      <c r="B2" s="13"/>
      <c r="C2" s="13"/>
      <c r="D2" s="13"/>
      <c r="E2" s="14" t="s">
        <v>43</v>
      </c>
      <c r="F2" s="13"/>
      <c r="G2" s="13"/>
      <c r="H2" s="13"/>
      <c r="I2" s="13"/>
      <c r="J2" s="13"/>
      <c r="K2" s="13"/>
      <c r="L2" s="13"/>
      <c r="M2" s="51" t="s">
        <v>59</v>
      </c>
    </row>
    <row r="3" spans="1:13" ht="12.75" customHeight="1">
      <c r="A3" s="72" t="s">
        <v>41</v>
      </c>
      <c r="B3" s="73"/>
      <c r="C3" s="67" t="s">
        <v>0</v>
      </c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  <c r="J3" s="67" t="s">
        <v>10</v>
      </c>
      <c r="K3" s="67" t="s">
        <v>33</v>
      </c>
      <c r="L3" s="65" t="s">
        <v>45</v>
      </c>
      <c r="M3" s="30" t="s">
        <v>54</v>
      </c>
    </row>
    <row r="4" spans="1:13" ht="15">
      <c r="A4" s="8" t="s">
        <v>44</v>
      </c>
      <c r="B4" s="6"/>
      <c r="C4" s="68"/>
      <c r="D4" s="68"/>
      <c r="E4" s="68"/>
      <c r="F4" s="68"/>
      <c r="G4" s="68"/>
      <c r="H4" s="68"/>
      <c r="I4" s="68"/>
      <c r="J4" s="68"/>
      <c r="K4" s="68"/>
      <c r="L4" s="66"/>
      <c r="M4" s="31" t="s">
        <v>55</v>
      </c>
    </row>
    <row r="5" spans="1:13" ht="12.75">
      <c r="A5" s="59" t="s">
        <v>0</v>
      </c>
      <c r="B5" s="1" t="s">
        <v>1</v>
      </c>
      <c r="C5" s="9">
        <v>0</v>
      </c>
      <c r="D5" s="10">
        <v>3909</v>
      </c>
      <c r="E5" s="10">
        <v>689</v>
      </c>
      <c r="F5" s="10">
        <v>768</v>
      </c>
      <c r="G5" s="10">
        <v>3680</v>
      </c>
      <c r="H5" s="10">
        <v>935</v>
      </c>
      <c r="I5" s="10">
        <v>15022</v>
      </c>
      <c r="J5" s="10">
        <v>1269</v>
      </c>
      <c r="K5" s="10">
        <v>238</v>
      </c>
      <c r="L5" s="11">
        <v>26510</v>
      </c>
      <c r="M5" s="32"/>
    </row>
    <row r="6" spans="1:13" ht="12.75">
      <c r="A6" s="60"/>
      <c r="B6" s="1" t="s">
        <v>2</v>
      </c>
      <c r="C6" s="10">
        <v>47</v>
      </c>
      <c r="D6" s="10">
        <v>3211</v>
      </c>
      <c r="E6" s="10">
        <v>211</v>
      </c>
      <c r="F6" s="10">
        <v>632</v>
      </c>
      <c r="G6" s="10">
        <v>2566</v>
      </c>
      <c r="H6" s="10">
        <v>1839</v>
      </c>
      <c r="I6" s="10">
        <v>12247</v>
      </c>
      <c r="J6" s="10">
        <v>1103</v>
      </c>
      <c r="K6" s="10">
        <v>303</v>
      </c>
      <c r="L6" s="11">
        <v>22159</v>
      </c>
      <c r="M6" s="32"/>
    </row>
    <row r="7" spans="1:13" ht="13.5" thickBot="1">
      <c r="A7" s="61"/>
      <c r="B7" s="25" t="s">
        <v>3</v>
      </c>
      <c r="C7" s="26">
        <v>14</v>
      </c>
      <c r="D7" s="26">
        <v>359</v>
      </c>
      <c r="E7" s="26">
        <v>17</v>
      </c>
      <c r="F7" s="26">
        <v>111</v>
      </c>
      <c r="G7" s="26">
        <v>659</v>
      </c>
      <c r="H7" s="26">
        <v>386</v>
      </c>
      <c r="I7" s="26">
        <v>1768</v>
      </c>
      <c r="J7" s="26">
        <v>385</v>
      </c>
      <c r="K7" s="26">
        <v>68</v>
      </c>
      <c r="L7" s="27">
        <v>3767</v>
      </c>
      <c r="M7" s="33">
        <f>SUM(L5:L7)</f>
        <v>52436</v>
      </c>
    </row>
    <row r="8" spans="1:13" ht="12.75">
      <c r="A8" s="59" t="s">
        <v>4</v>
      </c>
      <c r="B8" s="21" t="s">
        <v>1</v>
      </c>
      <c r="C8" s="22">
        <v>2698</v>
      </c>
      <c r="D8" s="23">
        <v>0</v>
      </c>
      <c r="E8" s="22">
        <v>229</v>
      </c>
      <c r="F8" s="22">
        <v>284</v>
      </c>
      <c r="G8" s="22">
        <v>1098</v>
      </c>
      <c r="H8" s="22">
        <v>138</v>
      </c>
      <c r="I8" s="22">
        <v>4686</v>
      </c>
      <c r="J8" s="22">
        <v>460</v>
      </c>
      <c r="K8" s="22">
        <v>380</v>
      </c>
      <c r="L8" s="24">
        <v>9973</v>
      </c>
      <c r="M8" s="32"/>
    </row>
    <row r="9" spans="1:13" ht="12.75">
      <c r="A9" s="60"/>
      <c r="B9" s="1" t="s">
        <v>2</v>
      </c>
      <c r="C9" s="10">
        <v>2621</v>
      </c>
      <c r="D9" s="10">
        <v>7</v>
      </c>
      <c r="E9" s="10">
        <v>80</v>
      </c>
      <c r="F9" s="10">
        <v>266</v>
      </c>
      <c r="G9" s="10">
        <v>1052</v>
      </c>
      <c r="H9" s="10">
        <v>671</v>
      </c>
      <c r="I9" s="10">
        <v>4194</v>
      </c>
      <c r="J9" s="10">
        <v>463</v>
      </c>
      <c r="K9" s="10">
        <v>134</v>
      </c>
      <c r="L9" s="11">
        <v>9488</v>
      </c>
      <c r="M9" s="32"/>
    </row>
    <row r="10" spans="1:13" ht="13.5" thickBot="1">
      <c r="A10" s="61"/>
      <c r="B10" s="25" t="s">
        <v>3</v>
      </c>
      <c r="C10" s="26">
        <v>444</v>
      </c>
      <c r="D10" s="26">
        <v>117</v>
      </c>
      <c r="E10" s="26">
        <v>7</v>
      </c>
      <c r="F10" s="26">
        <v>63</v>
      </c>
      <c r="G10" s="26">
        <v>416</v>
      </c>
      <c r="H10" s="26">
        <v>186</v>
      </c>
      <c r="I10" s="26">
        <v>994</v>
      </c>
      <c r="J10" s="26">
        <v>183</v>
      </c>
      <c r="K10" s="26">
        <v>63</v>
      </c>
      <c r="L10" s="27">
        <v>2473</v>
      </c>
      <c r="M10" s="33">
        <f>SUM(L8:L10)</f>
        <v>21934</v>
      </c>
    </row>
    <row r="11" spans="1:13" ht="12.75">
      <c r="A11" s="59" t="s">
        <v>5</v>
      </c>
      <c r="B11" s="21" t="s">
        <v>1</v>
      </c>
      <c r="C11" s="22">
        <v>1912</v>
      </c>
      <c r="D11" s="22">
        <v>523</v>
      </c>
      <c r="E11" s="23">
        <v>0</v>
      </c>
      <c r="F11" s="22">
        <v>140</v>
      </c>
      <c r="G11" s="22">
        <v>546</v>
      </c>
      <c r="H11" s="22">
        <v>20</v>
      </c>
      <c r="I11" s="22">
        <v>2588</v>
      </c>
      <c r="J11" s="22">
        <v>211</v>
      </c>
      <c r="K11" s="22">
        <v>10</v>
      </c>
      <c r="L11" s="24">
        <v>5950</v>
      </c>
      <c r="M11" s="32"/>
    </row>
    <row r="12" spans="1:13" ht="12.75">
      <c r="A12" s="60"/>
      <c r="B12" s="1" t="s">
        <v>2</v>
      </c>
      <c r="C12" s="10">
        <v>1623</v>
      </c>
      <c r="D12" s="10">
        <v>503</v>
      </c>
      <c r="E12" s="10">
        <v>6</v>
      </c>
      <c r="F12" s="10">
        <v>143</v>
      </c>
      <c r="G12" s="10">
        <v>506</v>
      </c>
      <c r="H12" s="10">
        <v>252</v>
      </c>
      <c r="I12" s="10">
        <v>2337</v>
      </c>
      <c r="J12" s="10">
        <v>225</v>
      </c>
      <c r="K12" s="10">
        <v>62</v>
      </c>
      <c r="L12" s="11">
        <v>5657</v>
      </c>
      <c r="M12" s="32"/>
    </row>
    <row r="13" spans="1:13" ht="13.5" thickBot="1">
      <c r="A13" s="61"/>
      <c r="B13" s="1" t="s">
        <v>3</v>
      </c>
      <c r="C13" s="26">
        <v>78</v>
      </c>
      <c r="D13" s="26">
        <v>39</v>
      </c>
      <c r="E13" s="28">
        <v>0</v>
      </c>
      <c r="F13" s="26">
        <v>9</v>
      </c>
      <c r="G13" s="26">
        <v>55</v>
      </c>
      <c r="H13" s="26">
        <v>24</v>
      </c>
      <c r="I13" s="26">
        <v>143</v>
      </c>
      <c r="J13" s="26">
        <v>39</v>
      </c>
      <c r="K13" s="26">
        <v>6</v>
      </c>
      <c r="L13" s="27">
        <v>393</v>
      </c>
      <c r="M13" s="33">
        <f>SUM(L11:L13)</f>
        <v>12000</v>
      </c>
    </row>
    <row r="14" spans="1:13" ht="12.75">
      <c r="A14" s="59" t="s">
        <v>6</v>
      </c>
      <c r="B14" s="1" t="s">
        <v>1</v>
      </c>
      <c r="C14" s="22">
        <v>962</v>
      </c>
      <c r="D14" s="22">
        <v>356</v>
      </c>
      <c r="E14" s="22">
        <v>74</v>
      </c>
      <c r="F14" s="23">
        <v>0</v>
      </c>
      <c r="G14" s="22">
        <v>396</v>
      </c>
      <c r="H14" s="22">
        <v>2</v>
      </c>
      <c r="I14" s="22">
        <v>1888</v>
      </c>
      <c r="J14" s="22">
        <v>154</v>
      </c>
      <c r="K14" s="22">
        <v>18</v>
      </c>
      <c r="L14" s="24">
        <v>3850</v>
      </c>
      <c r="M14" s="32"/>
    </row>
    <row r="15" spans="1:13" ht="12.75">
      <c r="A15" s="60"/>
      <c r="B15" s="1" t="s">
        <v>2</v>
      </c>
      <c r="C15" s="10">
        <v>1041</v>
      </c>
      <c r="D15" s="10">
        <v>402</v>
      </c>
      <c r="E15" s="10">
        <v>38</v>
      </c>
      <c r="F15" s="10">
        <v>2</v>
      </c>
      <c r="G15" s="10">
        <v>380</v>
      </c>
      <c r="H15" s="10">
        <v>226</v>
      </c>
      <c r="I15" s="10">
        <v>1784</v>
      </c>
      <c r="J15" s="10">
        <v>146</v>
      </c>
      <c r="K15" s="10">
        <v>86</v>
      </c>
      <c r="L15" s="11">
        <v>4105</v>
      </c>
      <c r="M15" s="32"/>
    </row>
    <row r="16" spans="1:13" ht="13.5" thickBot="1">
      <c r="A16" s="61"/>
      <c r="B16" s="1" t="s">
        <v>3</v>
      </c>
      <c r="C16" s="26">
        <v>143</v>
      </c>
      <c r="D16" s="26">
        <v>102</v>
      </c>
      <c r="E16" s="26">
        <v>5</v>
      </c>
      <c r="F16" s="26">
        <v>1</v>
      </c>
      <c r="G16" s="26">
        <v>181</v>
      </c>
      <c r="H16" s="26">
        <v>76</v>
      </c>
      <c r="I16" s="26">
        <v>337</v>
      </c>
      <c r="J16" s="26">
        <v>111</v>
      </c>
      <c r="K16" s="26">
        <v>56</v>
      </c>
      <c r="L16" s="27">
        <v>1012</v>
      </c>
      <c r="M16" s="33">
        <f>SUM(L14:L16)</f>
        <v>8967</v>
      </c>
    </row>
    <row r="17" spans="1:13" ht="12.75">
      <c r="A17" s="59" t="s">
        <v>7</v>
      </c>
      <c r="B17" s="1" t="s">
        <v>51</v>
      </c>
      <c r="C17" s="22">
        <v>477</v>
      </c>
      <c r="D17" s="22">
        <v>195</v>
      </c>
      <c r="E17" s="22">
        <v>24</v>
      </c>
      <c r="F17" s="22">
        <v>32</v>
      </c>
      <c r="G17" s="23">
        <v>0</v>
      </c>
      <c r="H17" s="22">
        <v>134</v>
      </c>
      <c r="I17" s="22">
        <v>998</v>
      </c>
      <c r="J17" s="22">
        <v>266</v>
      </c>
      <c r="K17" s="23">
        <v>0</v>
      </c>
      <c r="L17" s="24">
        <v>2126</v>
      </c>
      <c r="M17" s="32"/>
    </row>
    <row r="18" spans="1:13" ht="12.75">
      <c r="A18" s="60"/>
      <c r="B18" s="1" t="s">
        <v>2</v>
      </c>
      <c r="C18" s="10">
        <v>3441</v>
      </c>
      <c r="D18" s="10">
        <v>1261</v>
      </c>
      <c r="E18" s="10">
        <v>89</v>
      </c>
      <c r="F18" s="10">
        <v>353</v>
      </c>
      <c r="G18" s="10">
        <v>58</v>
      </c>
      <c r="H18" s="10">
        <v>959</v>
      </c>
      <c r="I18" s="10">
        <v>5697</v>
      </c>
      <c r="J18" s="10">
        <v>533</v>
      </c>
      <c r="K18" s="10">
        <v>145</v>
      </c>
      <c r="L18" s="11">
        <v>12536</v>
      </c>
      <c r="M18" s="32"/>
    </row>
    <row r="19" spans="1:13" ht="13.5" thickBot="1">
      <c r="A19" s="61"/>
      <c r="B19" s="1" t="s">
        <v>3</v>
      </c>
      <c r="C19" s="26">
        <v>781</v>
      </c>
      <c r="D19" s="26">
        <v>459</v>
      </c>
      <c r="E19" s="26">
        <v>13</v>
      </c>
      <c r="F19" s="26">
        <v>83</v>
      </c>
      <c r="G19" s="26">
        <v>32</v>
      </c>
      <c r="H19" s="26">
        <v>381</v>
      </c>
      <c r="I19" s="26">
        <v>1529</v>
      </c>
      <c r="J19" s="26">
        <v>311</v>
      </c>
      <c r="K19" s="26">
        <v>56</v>
      </c>
      <c r="L19" s="27">
        <v>3645</v>
      </c>
      <c r="M19" s="33">
        <f>SUM(L17:L19)</f>
        <v>18307</v>
      </c>
    </row>
    <row r="20" spans="1:13" ht="12.75">
      <c r="A20" s="59" t="s">
        <v>8</v>
      </c>
      <c r="B20" s="1" t="s">
        <v>51</v>
      </c>
      <c r="C20" s="5">
        <f>GTDetails!B11</f>
        <v>5053</v>
      </c>
      <c r="D20" s="5">
        <f>GTDetails!C11</f>
        <v>2793</v>
      </c>
      <c r="E20" s="5">
        <f>GTDetails!J11</f>
        <v>102</v>
      </c>
      <c r="F20" s="5">
        <f>GTDetails!D11</f>
        <v>516</v>
      </c>
      <c r="G20" s="5">
        <f>GTDetails!E11</f>
        <v>1187</v>
      </c>
      <c r="H20" s="19">
        <v>0</v>
      </c>
      <c r="I20" s="5">
        <f>GTDetails!F11</f>
        <v>2493</v>
      </c>
      <c r="J20" s="5">
        <f>GTDetails!H11</f>
        <v>392</v>
      </c>
      <c r="K20" s="5">
        <f>GTDetails!I11</f>
        <v>112</v>
      </c>
      <c r="L20" s="7">
        <f>SUM(C20:K20)</f>
        <v>12648</v>
      </c>
      <c r="M20" s="34"/>
    </row>
    <row r="21" spans="1:13" ht="12.75">
      <c r="A21" s="60"/>
      <c r="B21" s="1" t="s">
        <v>2</v>
      </c>
      <c r="C21" s="10">
        <v>3829</v>
      </c>
      <c r="D21" s="10">
        <v>1459</v>
      </c>
      <c r="E21" s="10">
        <v>69</v>
      </c>
      <c r="F21" s="10">
        <v>290</v>
      </c>
      <c r="G21" s="10">
        <v>1215</v>
      </c>
      <c r="H21" s="10">
        <v>16</v>
      </c>
      <c r="I21" s="10">
        <v>5775</v>
      </c>
      <c r="J21" s="10">
        <v>377</v>
      </c>
      <c r="K21" s="10">
        <v>87</v>
      </c>
      <c r="L21" s="11">
        <f>SUM(C21:K21)</f>
        <v>13117</v>
      </c>
      <c r="M21" s="32"/>
    </row>
    <row r="22" spans="1:13" ht="13.5" thickBot="1">
      <c r="A22" s="61"/>
      <c r="B22" s="1" t="s">
        <v>3</v>
      </c>
      <c r="C22" s="26">
        <v>244</v>
      </c>
      <c r="D22" s="26">
        <v>98</v>
      </c>
      <c r="E22" s="26">
        <v>2</v>
      </c>
      <c r="F22" s="26">
        <v>20</v>
      </c>
      <c r="G22" s="26">
        <v>182</v>
      </c>
      <c r="H22" s="26">
        <v>3</v>
      </c>
      <c r="I22" s="26">
        <v>412</v>
      </c>
      <c r="J22" s="26">
        <v>28</v>
      </c>
      <c r="K22" s="26">
        <v>9</v>
      </c>
      <c r="L22" s="27">
        <v>998</v>
      </c>
      <c r="M22" s="33">
        <f>SUM(L20:L22)</f>
        <v>26763</v>
      </c>
    </row>
    <row r="23" spans="1:13" ht="12.75">
      <c r="A23" s="59" t="s">
        <v>9</v>
      </c>
      <c r="B23" s="1" t="s">
        <v>1</v>
      </c>
      <c r="C23" s="22">
        <v>11570</v>
      </c>
      <c r="D23" s="22">
        <v>3971</v>
      </c>
      <c r="E23" s="22">
        <v>682</v>
      </c>
      <c r="F23" s="22">
        <v>718</v>
      </c>
      <c r="G23" s="22">
        <v>4599</v>
      </c>
      <c r="H23" s="22">
        <v>1155</v>
      </c>
      <c r="I23" s="23">
        <v>0</v>
      </c>
      <c r="J23" s="22">
        <v>1185</v>
      </c>
      <c r="K23" s="22">
        <v>194</v>
      </c>
      <c r="L23" s="24">
        <v>24074</v>
      </c>
      <c r="M23" s="32"/>
    </row>
    <row r="24" spans="1:13" ht="12.75">
      <c r="A24" s="60"/>
      <c r="B24" s="1" t="s">
        <v>2</v>
      </c>
      <c r="C24" s="10">
        <v>8869</v>
      </c>
      <c r="D24" s="10">
        <v>2864</v>
      </c>
      <c r="E24" s="10">
        <v>215</v>
      </c>
      <c r="F24" s="10">
        <v>631</v>
      </c>
      <c r="G24" s="10">
        <v>2625</v>
      </c>
      <c r="H24" s="10">
        <v>1987</v>
      </c>
      <c r="I24" s="10">
        <v>321</v>
      </c>
      <c r="J24" s="10">
        <v>951</v>
      </c>
      <c r="K24" s="10">
        <v>241</v>
      </c>
      <c r="L24" s="11">
        <v>18704</v>
      </c>
      <c r="M24" s="32"/>
    </row>
    <row r="25" spans="1:13" ht="13.5" thickBot="1">
      <c r="A25" s="61"/>
      <c r="B25" s="1" t="s">
        <v>3</v>
      </c>
      <c r="C25" s="26">
        <v>1432</v>
      </c>
      <c r="D25" s="26">
        <v>468</v>
      </c>
      <c r="E25" s="26">
        <v>18</v>
      </c>
      <c r="F25" s="26">
        <v>118</v>
      </c>
      <c r="G25" s="26">
        <v>828</v>
      </c>
      <c r="H25" s="26">
        <v>454</v>
      </c>
      <c r="I25" s="26">
        <v>193</v>
      </c>
      <c r="J25" s="26">
        <v>422</v>
      </c>
      <c r="K25" s="26">
        <v>45</v>
      </c>
      <c r="L25" s="27">
        <v>3978</v>
      </c>
      <c r="M25" s="33">
        <f>SUM(L23:L25)</f>
        <v>46756</v>
      </c>
    </row>
    <row r="26" spans="1:13" ht="12.75">
      <c r="A26" s="59" t="s">
        <v>10</v>
      </c>
      <c r="B26" s="1" t="s">
        <v>1</v>
      </c>
      <c r="C26" s="22">
        <v>1973</v>
      </c>
      <c r="D26" s="22">
        <v>1011</v>
      </c>
      <c r="E26" s="22">
        <v>128</v>
      </c>
      <c r="F26" s="22">
        <v>223</v>
      </c>
      <c r="G26" s="22">
        <v>1216</v>
      </c>
      <c r="H26" s="22">
        <v>74</v>
      </c>
      <c r="I26" s="22">
        <v>3463</v>
      </c>
      <c r="J26" s="23">
        <v>0</v>
      </c>
      <c r="K26" s="22">
        <v>7</v>
      </c>
      <c r="L26" s="24">
        <v>8095</v>
      </c>
      <c r="M26" s="32"/>
    </row>
    <row r="27" spans="1:13" ht="12.75">
      <c r="A27" s="60"/>
      <c r="B27" s="1" t="s">
        <v>2</v>
      </c>
      <c r="C27" s="10">
        <v>1805</v>
      </c>
      <c r="D27" s="10">
        <v>930</v>
      </c>
      <c r="E27" s="10">
        <v>64</v>
      </c>
      <c r="F27" s="10">
        <v>217</v>
      </c>
      <c r="G27" s="10">
        <v>721</v>
      </c>
      <c r="H27" s="10">
        <v>370</v>
      </c>
      <c r="I27" s="10">
        <v>2949</v>
      </c>
      <c r="J27" s="10">
        <v>78</v>
      </c>
      <c r="K27" s="10">
        <v>103</v>
      </c>
      <c r="L27" s="11">
        <v>7237</v>
      </c>
      <c r="M27" s="32"/>
    </row>
    <row r="28" spans="1:13" ht="13.5" thickBot="1">
      <c r="A28" s="61"/>
      <c r="B28" s="1" t="s">
        <v>3</v>
      </c>
      <c r="C28" s="26">
        <v>171</v>
      </c>
      <c r="D28" s="26">
        <v>151</v>
      </c>
      <c r="E28" s="26">
        <v>4</v>
      </c>
      <c r="F28" s="26">
        <v>33</v>
      </c>
      <c r="G28" s="26">
        <v>200</v>
      </c>
      <c r="H28" s="26">
        <v>28</v>
      </c>
      <c r="I28" s="26">
        <v>402</v>
      </c>
      <c r="J28" s="26">
        <v>97</v>
      </c>
      <c r="K28" s="26">
        <v>24</v>
      </c>
      <c r="L28" s="27">
        <v>1110</v>
      </c>
      <c r="M28" s="33">
        <f>SUM(L26:L28)</f>
        <v>16442</v>
      </c>
    </row>
    <row r="29" spans="1:13" ht="12.75">
      <c r="A29" s="59" t="s">
        <v>33</v>
      </c>
      <c r="B29" s="1" t="s">
        <v>1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</row>
    <row r="30" spans="1:13" ht="12.75">
      <c r="A30" s="60"/>
      <c r="B30" s="1" t="s">
        <v>2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</row>
    <row r="31" spans="1:13" ht="12.75">
      <c r="A31" s="61"/>
      <c r="B31" s="1" t="s">
        <v>3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</row>
    <row r="32" spans="1:13" ht="15" customHeight="1">
      <c r="A32" s="63" t="s">
        <v>11</v>
      </c>
      <c r="B32" s="64"/>
      <c r="C32" s="24">
        <f aca="true" t="shared" si="0" ref="C32:J32">C5+C8+C11+C14+C17+C20+C23+C26</f>
        <v>24645</v>
      </c>
      <c r="D32" s="24">
        <f t="shared" si="0"/>
        <v>12758</v>
      </c>
      <c r="E32" s="24">
        <f t="shared" si="0"/>
        <v>1928</v>
      </c>
      <c r="F32" s="24">
        <f t="shared" si="0"/>
        <v>2681</v>
      </c>
      <c r="G32" s="24">
        <f t="shared" si="0"/>
        <v>12722</v>
      </c>
      <c r="H32" s="24">
        <f t="shared" si="0"/>
        <v>2458</v>
      </c>
      <c r="I32" s="24">
        <f t="shared" si="0"/>
        <v>31138</v>
      </c>
      <c r="J32" s="24">
        <f t="shared" si="0"/>
        <v>3937</v>
      </c>
      <c r="K32" s="24">
        <f aca="true" t="shared" si="1" ref="K32:L34">K5+K8+K11+K14+K17+K20+K23+K26</f>
        <v>959</v>
      </c>
      <c r="L32" s="29">
        <f t="shared" si="1"/>
        <v>93226</v>
      </c>
      <c r="M32" s="32"/>
    </row>
    <row r="33" spans="1:13" ht="30" customHeight="1">
      <c r="A33" s="63" t="s">
        <v>12</v>
      </c>
      <c r="B33" s="64"/>
      <c r="C33" s="11">
        <f aca="true" t="shared" si="2" ref="C33:J33">C6+C9+C12+C15+C18+C21+C24+C27</f>
        <v>23276</v>
      </c>
      <c r="D33" s="11">
        <f t="shared" si="2"/>
        <v>10637</v>
      </c>
      <c r="E33" s="11">
        <f t="shared" si="2"/>
        <v>772</v>
      </c>
      <c r="F33" s="11">
        <f t="shared" si="2"/>
        <v>2534</v>
      </c>
      <c r="G33" s="11">
        <f t="shared" si="2"/>
        <v>9123</v>
      </c>
      <c r="H33" s="11">
        <f t="shared" si="2"/>
        <v>6320</v>
      </c>
      <c r="I33" s="11">
        <f t="shared" si="2"/>
        <v>35304</v>
      </c>
      <c r="J33" s="11">
        <f t="shared" si="2"/>
        <v>3876</v>
      </c>
      <c r="K33" s="11">
        <f t="shared" si="1"/>
        <v>1161</v>
      </c>
      <c r="L33" s="12">
        <f t="shared" si="1"/>
        <v>93003</v>
      </c>
      <c r="M33" s="32"/>
    </row>
    <row r="34" spans="1:13" ht="30" customHeight="1">
      <c r="A34" s="63" t="s">
        <v>13</v>
      </c>
      <c r="B34" s="64"/>
      <c r="C34" s="11">
        <f aca="true" t="shared" si="3" ref="C34:J34">C7+C10+C13+C16+C19+C22+C25+C28</f>
        <v>3307</v>
      </c>
      <c r="D34" s="11">
        <f t="shared" si="3"/>
        <v>1793</v>
      </c>
      <c r="E34" s="11">
        <f t="shared" si="3"/>
        <v>66</v>
      </c>
      <c r="F34" s="11">
        <f t="shared" si="3"/>
        <v>438</v>
      </c>
      <c r="G34" s="11">
        <f t="shared" si="3"/>
        <v>2553</v>
      </c>
      <c r="H34" s="11">
        <f t="shared" si="3"/>
        <v>1538</v>
      </c>
      <c r="I34" s="11">
        <f t="shared" si="3"/>
        <v>5778</v>
      </c>
      <c r="J34" s="11">
        <f t="shared" si="3"/>
        <v>1576</v>
      </c>
      <c r="K34" s="11">
        <f t="shared" si="1"/>
        <v>327</v>
      </c>
      <c r="L34" s="12">
        <f t="shared" si="1"/>
        <v>17376</v>
      </c>
      <c r="M34" s="32"/>
    </row>
    <row r="35" spans="1:13" ht="39" customHeight="1" thickBot="1">
      <c r="A35" s="69" t="s">
        <v>56</v>
      </c>
      <c r="B35" s="70"/>
      <c r="C35" s="35">
        <f aca="true" t="shared" si="4" ref="C35:L35">SUM(C32:C34)</f>
        <v>51228</v>
      </c>
      <c r="D35" s="35">
        <f t="shared" si="4"/>
        <v>25188</v>
      </c>
      <c r="E35" s="35">
        <f t="shared" si="4"/>
        <v>2766</v>
      </c>
      <c r="F35" s="35">
        <f t="shared" si="4"/>
        <v>5653</v>
      </c>
      <c r="G35" s="35">
        <f t="shared" si="4"/>
        <v>24398</v>
      </c>
      <c r="H35" s="35">
        <f t="shared" si="4"/>
        <v>10316</v>
      </c>
      <c r="I35" s="35">
        <f t="shared" si="4"/>
        <v>72220</v>
      </c>
      <c r="J35" s="35">
        <f t="shared" si="4"/>
        <v>9389</v>
      </c>
      <c r="K35" s="35">
        <f t="shared" si="4"/>
        <v>2447</v>
      </c>
      <c r="L35" s="35">
        <f t="shared" si="4"/>
        <v>203605</v>
      </c>
      <c r="M35" s="36">
        <f>SUM(M5:M34)</f>
        <v>203605</v>
      </c>
    </row>
    <row r="36" spans="1:2" ht="12.75" customHeight="1">
      <c r="A36" s="71"/>
      <c r="B36" s="71"/>
    </row>
    <row r="38" ht="12.75">
      <c r="B38" s="20" t="s">
        <v>53</v>
      </c>
    </row>
    <row r="39" ht="12.75">
      <c r="B39" s="20" t="s">
        <v>52</v>
      </c>
    </row>
    <row r="43" spans="1:13" ht="15">
      <c r="A43" s="58"/>
      <c r="B43" s="58"/>
      <c r="C43" s="56"/>
      <c r="D43" s="56"/>
      <c r="E43" s="56"/>
      <c r="F43" s="56"/>
      <c r="G43" s="56"/>
      <c r="H43" s="56"/>
      <c r="I43" s="56"/>
      <c r="J43" s="56"/>
      <c r="K43" s="56"/>
      <c r="L43" s="57"/>
      <c r="M43" s="50"/>
    </row>
    <row r="44" spans="1:13" ht="15">
      <c r="A44" s="42"/>
      <c r="B44" s="43"/>
      <c r="C44" s="56"/>
      <c r="D44" s="56"/>
      <c r="E44" s="56"/>
      <c r="F44" s="56"/>
      <c r="G44" s="56"/>
      <c r="H44" s="56"/>
      <c r="I44" s="56"/>
      <c r="J44" s="56"/>
      <c r="K44" s="56"/>
      <c r="L44" s="57"/>
      <c r="M44" s="50"/>
    </row>
    <row r="45" spans="1:13" ht="12.75">
      <c r="A45" s="62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6"/>
    </row>
    <row r="46" spans="1:13" ht="12.75">
      <c r="A46" s="62"/>
      <c r="B46" s="44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6"/>
    </row>
    <row r="47" spans="1:13" ht="12.75">
      <c r="A47" s="62"/>
      <c r="B47" s="44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 s="49"/>
    </row>
    <row r="48" spans="1:13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</sheetData>
  <mergeCells count="37">
    <mergeCell ref="A35:B35"/>
    <mergeCell ref="A36:B36"/>
    <mergeCell ref="J3:J4"/>
    <mergeCell ref="K3:K4"/>
    <mergeCell ref="A3:B3"/>
    <mergeCell ref="C3:C4"/>
    <mergeCell ref="D3:D4"/>
    <mergeCell ref="E3:E4"/>
    <mergeCell ref="A20:A22"/>
    <mergeCell ref="A23:A25"/>
    <mergeCell ref="A45:A47"/>
    <mergeCell ref="A32:B32"/>
    <mergeCell ref="L3:L4"/>
    <mergeCell ref="F3:F4"/>
    <mergeCell ref="G3:G4"/>
    <mergeCell ref="H3:H4"/>
    <mergeCell ref="I3:I4"/>
    <mergeCell ref="A33:B33"/>
    <mergeCell ref="A34:B34"/>
    <mergeCell ref="A17:A19"/>
    <mergeCell ref="A26:A28"/>
    <mergeCell ref="A29:A31"/>
    <mergeCell ref="A5:A7"/>
    <mergeCell ref="A8:A10"/>
    <mergeCell ref="A11:A13"/>
    <mergeCell ref="A14:A16"/>
    <mergeCell ref="A43:B43"/>
    <mergeCell ref="C43:C44"/>
    <mergeCell ref="D43:D44"/>
    <mergeCell ref="E43:E44"/>
    <mergeCell ref="J43:J44"/>
    <mergeCell ref="K43:K44"/>
    <mergeCell ref="L43:L44"/>
    <mergeCell ref="F43:F44"/>
    <mergeCell ref="G43:G44"/>
    <mergeCell ref="H43:H44"/>
    <mergeCell ref="I43:I44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0:L34"/>
  <sheetViews>
    <sheetView tabSelected="1" workbookViewId="0" topLeftCell="A7">
      <selection activeCell="N14" sqref="N14"/>
    </sheetView>
  </sheetViews>
  <sheetFormatPr defaultColWidth="9.140625" defaultRowHeight="12.75"/>
  <cols>
    <col min="3" max="10" width="8.7109375" style="0" customWidth="1"/>
    <col min="11" max="11" width="10.140625" style="0" customWidth="1"/>
    <col min="12" max="12" width="11.8515625" style="0" bestFit="1" customWidth="1"/>
  </cols>
  <sheetData>
    <row r="30" spans="3:12" ht="12.75">
      <c r="C30" s="38" t="str">
        <f>Summary!C3</f>
        <v>AU</v>
      </c>
      <c r="D30" s="38" t="str">
        <f>Summary!D3</f>
        <v>CU</v>
      </c>
      <c r="E30" s="38" t="str">
        <f>Summary!E3</f>
        <v>DC</v>
      </c>
      <c r="F30" s="38" t="str">
        <f>Summary!F3</f>
        <v>GA</v>
      </c>
      <c r="G30" s="38" t="str">
        <f>Summary!G3</f>
        <v>GM</v>
      </c>
      <c r="H30" s="38" t="str">
        <f>Summary!H3</f>
        <v>GT</v>
      </c>
      <c r="I30" s="38" t="str">
        <f>Summary!I3</f>
        <v>GW</v>
      </c>
      <c r="J30" s="38" t="str">
        <f>Summary!J3</f>
        <v>MU</v>
      </c>
      <c r="K30" s="38" t="str">
        <f>Summary!K3</f>
        <v>TR</v>
      </c>
      <c r="L30" s="38" t="s">
        <v>34</v>
      </c>
    </row>
    <row r="31" spans="1:12" ht="15">
      <c r="A31" s="74" t="s">
        <v>56</v>
      </c>
      <c r="B31" s="75"/>
      <c r="C31" s="52">
        <f>Summary!C35</f>
        <v>51228</v>
      </c>
      <c r="D31" s="52">
        <f>Summary!D35</f>
        <v>25188</v>
      </c>
      <c r="E31" s="52">
        <f>Summary!E35</f>
        <v>2766</v>
      </c>
      <c r="F31" s="52">
        <f>Summary!F35</f>
        <v>5653</v>
      </c>
      <c r="G31" s="52">
        <f>Summary!G35</f>
        <v>24398</v>
      </c>
      <c r="H31" s="52">
        <f>Summary!H35</f>
        <v>10316</v>
      </c>
      <c r="I31" s="52">
        <f>Summary!I35</f>
        <v>72220</v>
      </c>
      <c r="J31" s="52">
        <f>Summary!J35</f>
        <v>9389</v>
      </c>
      <c r="K31" s="52">
        <f>Summary!K35</f>
        <v>2447</v>
      </c>
      <c r="L31" s="53">
        <f>Summary!L35</f>
        <v>203605</v>
      </c>
    </row>
    <row r="32" spans="1:12" ht="15">
      <c r="A32" s="54" t="s">
        <v>57</v>
      </c>
      <c r="B32" s="54"/>
      <c r="C32" s="55">
        <f>Summary!M7</f>
        <v>52436</v>
      </c>
      <c r="D32" s="55">
        <f>Summary!M10</f>
        <v>21934</v>
      </c>
      <c r="E32" s="55">
        <f>Summary!M13</f>
        <v>12000</v>
      </c>
      <c r="F32" s="55">
        <f>Summary!M16</f>
        <v>8967</v>
      </c>
      <c r="G32" s="55">
        <f>Summary!M19</f>
        <v>18307</v>
      </c>
      <c r="H32" s="55">
        <f>Summary!M22</f>
        <v>26763</v>
      </c>
      <c r="I32" s="55">
        <f>Summary!M25</f>
        <v>46756</v>
      </c>
      <c r="J32" s="55">
        <f>Summary!M28</f>
        <v>16442</v>
      </c>
      <c r="K32" s="55" t="s">
        <v>61</v>
      </c>
      <c r="L32" s="55">
        <f>Summary!M35</f>
        <v>203605</v>
      </c>
    </row>
    <row r="33" spans="2:12" ht="12.75">
      <c r="B33" s="2" t="s">
        <v>58</v>
      </c>
      <c r="C33" s="37">
        <f>C31/C32</f>
        <v>0.9769623922495995</v>
      </c>
      <c r="D33" s="37">
        <f aca="true" t="shared" si="0" ref="D33:J33">D31/D32</f>
        <v>1.1483541533691985</v>
      </c>
      <c r="E33" s="37">
        <f t="shared" si="0"/>
        <v>0.2305</v>
      </c>
      <c r="F33" s="37">
        <f t="shared" si="0"/>
        <v>0.6304226608676258</v>
      </c>
      <c r="G33" s="37">
        <f t="shared" si="0"/>
        <v>1.3327142623040367</v>
      </c>
      <c r="H33" s="37">
        <f t="shared" si="0"/>
        <v>0.385457534656055</v>
      </c>
      <c r="I33" s="37">
        <f t="shared" si="0"/>
        <v>1.5446145949182992</v>
      </c>
      <c r="J33" s="37">
        <f t="shared" si="0"/>
        <v>0.5710375866682885</v>
      </c>
      <c r="K33" s="37"/>
      <c r="L33" s="2"/>
    </row>
    <row r="34" ht="12.75">
      <c r="B34" t="s">
        <v>60</v>
      </c>
    </row>
  </sheetData>
  <mergeCells count="1">
    <mergeCell ref="A31:B3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35"/>
  <sheetViews>
    <sheetView workbookViewId="0" topLeftCell="A118">
      <selection activeCell="E23" sqref="E23"/>
    </sheetView>
  </sheetViews>
  <sheetFormatPr defaultColWidth="9.140625" defaultRowHeight="12.75"/>
  <cols>
    <col min="5" max="9" width="9.28125" style="0" bestFit="1" customWidth="1"/>
    <col min="10" max="10" width="10.28125" style="0" bestFit="1" customWidth="1"/>
    <col min="11" max="13" width="9.28125" style="0" bestFit="1" customWidth="1"/>
    <col min="14" max="14" width="10.28125" style="0" bestFit="1" customWidth="1"/>
  </cols>
  <sheetData>
    <row r="1" spans="2:11" ht="12.75">
      <c r="B1" s="16" t="s">
        <v>0</v>
      </c>
      <c r="C1" s="16" t="s">
        <v>4</v>
      </c>
      <c r="D1" s="16" t="s">
        <v>6</v>
      </c>
      <c r="E1" s="16" t="s">
        <v>7</v>
      </c>
      <c r="F1" s="16" t="s">
        <v>9</v>
      </c>
      <c r="G1" s="16" t="s">
        <v>50</v>
      </c>
      <c r="H1" s="16" t="s">
        <v>10</v>
      </c>
      <c r="I1" s="16" t="s">
        <v>33</v>
      </c>
      <c r="J1" s="16" t="s">
        <v>21</v>
      </c>
      <c r="K1" s="16" t="s">
        <v>34</v>
      </c>
    </row>
    <row r="2" spans="1:11" ht="12.75">
      <c r="A2" s="17" t="s">
        <v>35</v>
      </c>
      <c r="B2">
        <v>1000</v>
      </c>
      <c r="C2">
        <v>649</v>
      </c>
      <c r="D2">
        <v>180</v>
      </c>
      <c r="E2">
        <v>115</v>
      </c>
      <c r="F2">
        <v>151</v>
      </c>
      <c r="G2">
        <v>68</v>
      </c>
      <c r="H2">
        <v>105</v>
      </c>
      <c r="I2">
        <v>28</v>
      </c>
      <c r="J2">
        <v>22</v>
      </c>
      <c r="K2" s="5">
        <f>SUM(B2:J2)</f>
        <v>2318</v>
      </c>
    </row>
    <row r="3" spans="1:11" ht="12.75">
      <c r="A3" t="s">
        <v>36</v>
      </c>
      <c r="B3">
        <v>1279</v>
      </c>
      <c r="C3">
        <v>482</v>
      </c>
      <c r="D3">
        <v>94</v>
      </c>
      <c r="E3">
        <v>151</v>
      </c>
      <c r="F3">
        <v>402</v>
      </c>
      <c r="G3">
        <v>67</v>
      </c>
      <c r="H3">
        <v>123</v>
      </c>
      <c r="I3">
        <v>41</v>
      </c>
      <c r="J3">
        <v>12</v>
      </c>
      <c r="K3" s="5">
        <f aca="true" t="shared" si="0" ref="K3:K10">SUM(B3:J3)</f>
        <v>2651</v>
      </c>
    </row>
    <row r="4" spans="1:11" ht="12.75">
      <c r="A4" t="s">
        <v>37</v>
      </c>
      <c r="B4">
        <v>371</v>
      </c>
      <c r="C4">
        <v>148</v>
      </c>
      <c r="D4">
        <v>19</v>
      </c>
      <c r="E4">
        <v>65</v>
      </c>
      <c r="F4">
        <v>157</v>
      </c>
      <c r="G4">
        <v>36</v>
      </c>
      <c r="H4">
        <v>46</v>
      </c>
      <c r="I4">
        <v>10</v>
      </c>
      <c r="J4">
        <v>3</v>
      </c>
      <c r="K4" s="5">
        <f t="shared" si="0"/>
        <v>855</v>
      </c>
    </row>
    <row r="5" spans="1:11" ht="12.75">
      <c r="A5" t="s">
        <v>38</v>
      </c>
      <c r="B5">
        <v>729</v>
      </c>
      <c r="C5">
        <v>392</v>
      </c>
      <c r="D5">
        <v>53</v>
      </c>
      <c r="E5">
        <v>116</v>
      </c>
      <c r="F5">
        <v>138</v>
      </c>
      <c r="G5">
        <v>50</v>
      </c>
      <c r="H5">
        <v>31</v>
      </c>
      <c r="I5">
        <v>9</v>
      </c>
      <c r="J5">
        <v>4</v>
      </c>
      <c r="K5" s="5">
        <f t="shared" si="0"/>
        <v>1522</v>
      </c>
    </row>
    <row r="6" spans="1:11" ht="12.75">
      <c r="A6" t="s">
        <v>39</v>
      </c>
      <c r="B6">
        <v>330</v>
      </c>
      <c r="C6">
        <v>251</v>
      </c>
      <c r="D6">
        <v>50</v>
      </c>
      <c r="E6">
        <v>99</v>
      </c>
      <c r="F6">
        <v>282</v>
      </c>
      <c r="G6">
        <v>46</v>
      </c>
      <c r="H6">
        <v>25</v>
      </c>
      <c r="I6">
        <v>0</v>
      </c>
      <c r="J6">
        <v>14</v>
      </c>
      <c r="K6" s="5">
        <f t="shared" si="0"/>
        <v>1097</v>
      </c>
    </row>
    <row r="7" spans="1:11" ht="12.75">
      <c r="A7" t="s">
        <v>40</v>
      </c>
      <c r="B7">
        <v>499</v>
      </c>
      <c r="C7">
        <v>356</v>
      </c>
      <c r="D7">
        <v>31</v>
      </c>
      <c r="E7">
        <v>181</v>
      </c>
      <c r="F7">
        <v>500</v>
      </c>
      <c r="G7">
        <v>66</v>
      </c>
      <c r="H7">
        <v>39</v>
      </c>
      <c r="I7">
        <v>13</v>
      </c>
      <c r="J7">
        <v>11</v>
      </c>
      <c r="K7" s="5">
        <f t="shared" si="0"/>
        <v>1696</v>
      </c>
    </row>
    <row r="8" spans="1:11" ht="12.75">
      <c r="A8" t="s">
        <v>29</v>
      </c>
      <c r="B8">
        <v>339</v>
      </c>
      <c r="C8">
        <v>322</v>
      </c>
      <c r="D8">
        <v>53</v>
      </c>
      <c r="E8">
        <v>225</v>
      </c>
      <c r="F8">
        <v>431</v>
      </c>
      <c r="G8">
        <v>61</v>
      </c>
      <c r="H8">
        <v>5</v>
      </c>
      <c r="I8">
        <v>2</v>
      </c>
      <c r="J8">
        <v>11</v>
      </c>
      <c r="K8" s="5">
        <f t="shared" si="0"/>
        <v>1449</v>
      </c>
    </row>
    <row r="9" spans="1:11" ht="12.75">
      <c r="A9" t="s">
        <v>30</v>
      </c>
      <c r="B9">
        <v>209</v>
      </c>
      <c r="C9">
        <v>54</v>
      </c>
      <c r="D9">
        <v>24</v>
      </c>
      <c r="E9">
        <v>123</v>
      </c>
      <c r="F9">
        <v>230</v>
      </c>
      <c r="G9">
        <v>11</v>
      </c>
      <c r="H9">
        <v>6</v>
      </c>
      <c r="I9">
        <v>4</v>
      </c>
      <c r="J9">
        <v>3</v>
      </c>
      <c r="K9" s="5">
        <f t="shared" si="0"/>
        <v>664</v>
      </c>
    </row>
    <row r="10" spans="1:11" ht="12.75">
      <c r="A10" s="18" t="s">
        <v>31</v>
      </c>
      <c r="B10">
        <v>297</v>
      </c>
      <c r="C10">
        <v>139</v>
      </c>
      <c r="D10">
        <v>12</v>
      </c>
      <c r="E10">
        <v>112</v>
      </c>
      <c r="F10">
        <v>202</v>
      </c>
      <c r="G10">
        <v>26</v>
      </c>
      <c r="H10">
        <v>12</v>
      </c>
      <c r="I10">
        <v>5</v>
      </c>
      <c r="J10">
        <v>22</v>
      </c>
      <c r="K10" s="5">
        <f t="shared" si="0"/>
        <v>827</v>
      </c>
    </row>
    <row r="11" spans="1:11" ht="12.75">
      <c r="A11" t="s">
        <v>34</v>
      </c>
      <c r="B11" s="5">
        <f aca="true" t="shared" si="1" ref="B11:K11">SUM(B2:B10)</f>
        <v>5053</v>
      </c>
      <c r="C11" s="5">
        <f t="shared" si="1"/>
        <v>2793</v>
      </c>
      <c r="D11" s="5">
        <f t="shared" si="1"/>
        <v>516</v>
      </c>
      <c r="E11" s="5">
        <f t="shared" si="1"/>
        <v>1187</v>
      </c>
      <c r="F11" s="5">
        <f t="shared" si="1"/>
        <v>2493</v>
      </c>
      <c r="G11" s="5">
        <f t="shared" si="1"/>
        <v>431</v>
      </c>
      <c r="H11" s="5">
        <f t="shared" si="1"/>
        <v>392</v>
      </c>
      <c r="I11" s="5">
        <f t="shared" si="1"/>
        <v>112</v>
      </c>
      <c r="J11" s="5">
        <f t="shared" si="1"/>
        <v>102</v>
      </c>
      <c r="K11" s="5">
        <f t="shared" si="1"/>
        <v>13079</v>
      </c>
    </row>
    <row r="12" ht="12.75">
      <c r="A12" s="3"/>
    </row>
    <row r="14" spans="2:123" ht="12.75">
      <c r="B14" t="s">
        <v>46</v>
      </c>
      <c r="D14" t="s">
        <v>49</v>
      </c>
      <c r="E14" s="2"/>
      <c r="F14" s="2"/>
      <c r="G14" s="15"/>
      <c r="R14" s="2"/>
      <c r="T14" s="15"/>
      <c r="AE14" s="2"/>
      <c r="AR14" s="2"/>
      <c r="AS14" s="2"/>
      <c r="BE14" s="2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2"/>
      <c r="BR14" s="2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E14" s="2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R14" s="2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E14" s="2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S14" s="2"/>
    </row>
    <row r="15" ht="12.75">
      <c r="B15" t="s">
        <v>47</v>
      </c>
    </row>
    <row r="17" ht="12.75">
      <c r="B17" t="s">
        <v>48</v>
      </c>
    </row>
    <row r="18" ht="12.75">
      <c r="A18" s="2" t="s">
        <v>14</v>
      </c>
    </row>
    <row r="19" ht="12.75">
      <c r="A19" s="2"/>
    </row>
    <row r="20" spans="1:2" ht="12.75">
      <c r="A20" s="15" t="s">
        <v>0</v>
      </c>
      <c r="B20">
        <v>1000</v>
      </c>
    </row>
    <row r="21" spans="1:2" ht="12.75">
      <c r="A21" t="s">
        <v>15</v>
      </c>
      <c r="B21">
        <v>649</v>
      </c>
    </row>
    <row r="22" spans="1:2" ht="12.75">
      <c r="A22" t="s">
        <v>16</v>
      </c>
      <c r="B22">
        <v>180</v>
      </c>
    </row>
    <row r="23" spans="1:2" ht="12.75">
      <c r="A23" t="s">
        <v>17</v>
      </c>
      <c r="B23">
        <v>115</v>
      </c>
    </row>
    <row r="24" spans="1:2" ht="12.75">
      <c r="A24" t="s">
        <v>9</v>
      </c>
      <c r="B24">
        <v>151</v>
      </c>
    </row>
    <row r="25" spans="1:2" ht="12.75">
      <c r="A25" t="s">
        <v>18</v>
      </c>
      <c r="B25">
        <v>68</v>
      </c>
    </row>
    <row r="26" spans="1:2" ht="12.75">
      <c r="A26" t="s">
        <v>19</v>
      </c>
      <c r="B26">
        <v>105</v>
      </c>
    </row>
    <row r="27" spans="1:2" ht="12.75">
      <c r="A27" t="s">
        <v>20</v>
      </c>
      <c r="B27">
        <v>28</v>
      </c>
    </row>
    <row r="28" spans="1:2" ht="12.75">
      <c r="A28" t="s">
        <v>21</v>
      </c>
      <c r="B28">
        <v>22</v>
      </c>
    </row>
    <row r="29" spans="1:2" ht="12.75">
      <c r="A29" t="s">
        <v>22</v>
      </c>
      <c r="B29">
        <f>SUM(B20:B28)</f>
        <v>2318</v>
      </c>
    </row>
    <row r="31" ht="12.75">
      <c r="A31" s="2" t="s">
        <v>23</v>
      </c>
    </row>
    <row r="33" spans="1:2" ht="12.75">
      <c r="A33" s="15" t="s">
        <v>0</v>
      </c>
      <c r="B33">
        <v>1279</v>
      </c>
    </row>
    <row r="34" spans="1:2" ht="12.75">
      <c r="A34" t="s">
        <v>15</v>
      </c>
      <c r="B34">
        <v>482</v>
      </c>
    </row>
    <row r="35" spans="1:2" ht="12.75">
      <c r="A35" t="s">
        <v>16</v>
      </c>
      <c r="B35">
        <v>94</v>
      </c>
    </row>
    <row r="36" spans="1:2" ht="12.75">
      <c r="A36" t="s">
        <v>17</v>
      </c>
      <c r="B36">
        <v>151</v>
      </c>
    </row>
    <row r="37" spans="1:2" ht="12.75">
      <c r="A37" t="s">
        <v>9</v>
      </c>
      <c r="B37">
        <v>402</v>
      </c>
    </row>
    <row r="38" spans="1:2" ht="12.75">
      <c r="A38" t="s">
        <v>18</v>
      </c>
      <c r="B38">
        <v>67</v>
      </c>
    </row>
    <row r="39" spans="1:2" ht="12.75">
      <c r="A39" t="s">
        <v>19</v>
      </c>
      <c r="B39">
        <v>123</v>
      </c>
    </row>
    <row r="40" spans="1:2" ht="12.75">
      <c r="A40" t="s">
        <v>20</v>
      </c>
      <c r="B40">
        <v>41</v>
      </c>
    </row>
    <row r="41" spans="1:2" ht="12.75">
      <c r="A41" t="s">
        <v>21</v>
      </c>
      <c r="B41">
        <v>12</v>
      </c>
    </row>
    <row r="42" spans="1:2" ht="12.75">
      <c r="A42" t="s">
        <v>22</v>
      </c>
      <c r="B42">
        <f>SUM(B33:B41)</f>
        <v>2651</v>
      </c>
    </row>
    <row r="44" ht="12.75">
      <c r="A44" s="2" t="s">
        <v>24</v>
      </c>
    </row>
    <row r="46" spans="1:2" ht="12.75">
      <c r="A46" t="s">
        <v>0</v>
      </c>
      <c r="B46">
        <v>371</v>
      </c>
    </row>
    <row r="47" spans="1:2" ht="12.75">
      <c r="A47" t="s">
        <v>15</v>
      </c>
      <c r="B47">
        <v>148</v>
      </c>
    </row>
    <row r="48" spans="1:2" ht="12.75">
      <c r="A48" t="s">
        <v>25</v>
      </c>
      <c r="B48">
        <v>19</v>
      </c>
    </row>
    <row r="49" spans="1:2" ht="12.75">
      <c r="A49" t="s">
        <v>17</v>
      </c>
      <c r="B49">
        <v>65</v>
      </c>
    </row>
    <row r="50" spans="1:2" ht="12.75">
      <c r="A50" t="s">
        <v>9</v>
      </c>
      <c r="B50">
        <v>157</v>
      </c>
    </row>
    <row r="51" spans="1:2" ht="12.75">
      <c r="A51" t="s">
        <v>18</v>
      </c>
      <c r="B51">
        <v>36</v>
      </c>
    </row>
    <row r="52" spans="1:2" ht="12.75">
      <c r="A52" t="s">
        <v>19</v>
      </c>
      <c r="B52">
        <v>46</v>
      </c>
    </row>
    <row r="53" spans="1:2" ht="12.75">
      <c r="A53" t="s">
        <v>20</v>
      </c>
      <c r="B53">
        <v>10</v>
      </c>
    </row>
    <row r="54" spans="1:2" ht="12.75">
      <c r="A54" t="s">
        <v>21</v>
      </c>
      <c r="B54">
        <v>3</v>
      </c>
    </row>
    <row r="55" spans="1:2" ht="12.75">
      <c r="A55" t="s">
        <v>22</v>
      </c>
      <c r="B55">
        <f>SUM(B46:B54)</f>
        <v>855</v>
      </c>
    </row>
    <row r="57" ht="12.75">
      <c r="A57" s="2" t="s">
        <v>26</v>
      </c>
    </row>
    <row r="58" ht="12.75">
      <c r="A58" s="2"/>
    </row>
    <row r="59" spans="1:2" ht="12.75">
      <c r="A59" t="s">
        <v>0</v>
      </c>
      <c r="B59">
        <v>729</v>
      </c>
    </row>
    <row r="60" spans="1:2" ht="12.75">
      <c r="A60" t="s">
        <v>15</v>
      </c>
      <c r="B60">
        <v>392</v>
      </c>
    </row>
    <row r="61" spans="1:2" ht="12.75">
      <c r="A61" t="s">
        <v>16</v>
      </c>
      <c r="B61">
        <v>53</v>
      </c>
    </row>
    <row r="62" spans="1:2" ht="12.75">
      <c r="A62" t="s">
        <v>17</v>
      </c>
      <c r="B62">
        <v>116</v>
      </c>
    </row>
    <row r="63" spans="1:2" ht="12.75">
      <c r="A63" t="s">
        <v>9</v>
      </c>
      <c r="B63">
        <v>138</v>
      </c>
    </row>
    <row r="64" spans="1:2" ht="12.75">
      <c r="A64" t="s">
        <v>18</v>
      </c>
      <c r="B64">
        <v>50</v>
      </c>
    </row>
    <row r="65" spans="1:2" ht="12.75">
      <c r="A65" t="s">
        <v>19</v>
      </c>
      <c r="B65">
        <v>31</v>
      </c>
    </row>
    <row r="66" spans="1:2" ht="12.75">
      <c r="A66" t="s">
        <v>20</v>
      </c>
      <c r="B66">
        <v>9</v>
      </c>
    </row>
    <row r="67" spans="1:2" ht="12.75">
      <c r="A67" t="s">
        <v>21</v>
      </c>
      <c r="B67">
        <v>4</v>
      </c>
    </row>
    <row r="68" spans="1:2" ht="12.75">
      <c r="A68" t="s">
        <v>22</v>
      </c>
      <c r="B68">
        <f>SUM(B59:B67)</f>
        <v>1522</v>
      </c>
    </row>
    <row r="70" ht="12.75">
      <c r="A70" s="2" t="s">
        <v>27</v>
      </c>
    </row>
    <row r="72" spans="1:2" ht="12.75">
      <c r="A72" s="15" t="s">
        <v>0</v>
      </c>
      <c r="B72">
        <v>330</v>
      </c>
    </row>
    <row r="73" spans="1:2" ht="12.75">
      <c r="A73" s="15" t="s">
        <v>15</v>
      </c>
      <c r="B73">
        <v>251</v>
      </c>
    </row>
    <row r="74" spans="1:2" ht="12.75">
      <c r="A74" s="15" t="s">
        <v>25</v>
      </c>
      <c r="B74">
        <v>50</v>
      </c>
    </row>
    <row r="75" spans="1:2" ht="12.75">
      <c r="A75" s="15" t="s">
        <v>17</v>
      </c>
      <c r="B75">
        <v>99</v>
      </c>
    </row>
    <row r="76" spans="1:2" ht="12.75">
      <c r="A76" s="15" t="s">
        <v>9</v>
      </c>
      <c r="B76">
        <v>282</v>
      </c>
    </row>
    <row r="77" spans="1:2" ht="12.75">
      <c r="A77" s="15" t="s">
        <v>18</v>
      </c>
      <c r="B77">
        <v>46</v>
      </c>
    </row>
    <row r="78" spans="1:2" ht="12.75">
      <c r="A78" s="15" t="s">
        <v>19</v>
      </c>
      <c r="B78">
        <v>25</v>
      </c>
    </row>
    <row r="79" spans="1:2" ht="12.75">
      <c r="A79" s="15" t="s">
        <v>20</v>
      </c>
      <c r="B79">
        <v>0</v>
      </c>
    </row>
    <row r="80" spans="1:2" ht="12.75">
      <c r="A80" s="15" t="s">
        <v>21</v>
      </c>
      <c r="B80">
        <v>14</v>
      </c>
    </row>
    <row r="81" spans="1:2" ht="12.75">
      <c r="A81" s="15" t="s">
        <v>22</v>
      </c>
      <c r="B81">
        <f>SUM(B72:B80)</f>
        <v>1097</v>
      </c>
    </row>
    <row r="82" ht="12.75">
      <c r="A82" s="2"/>
    </row>
    <row r="83" ht="12.75">
      <c r="A83" s="2" t="s">
        <v>28</v>
      </c>
    </row>
    <row r="85" spans="1:2" ht="12.75">
      <c r="A85" s="15" t="s">
        <v>0</v>
      </c>
      <c r="B85">
        <v>499</v>
      </c>
    </row>
    <row r="86" spans="1:2" ht="12.75">
      <c r="A86" s="15" t="s">
        <v>15</v>
      </c>
      <c r="B86">
        <v>356</v>
      </c>
    </row>
    <row r="87" spans="1:2" ht="12.75">
      <c r="A87" s="15" t="s">
        <v>25</v>
      </c>
      <c r="B87">
        <v>31</v>
      </c>
    </row>
    <row r="88" spans="1:2" ht="12.75">
      <c r="A88" s="15" t="s">
        <v>17</v>
      </c>
      <c r="B88">
        <v>181</v>
      </c>
    </row>
    <row r="89" spans="1:2" ht="12.75">
      <c r="A89" s="15" t="s">
        <v>9</v>
      </c>
      <c r="B89">
        <v>500</v>
      </c>
    </row>
    <row r="90" spans="1:2" ht="12.75">
      <c r="A90" s="15" t="s">
        <v>18</v>
      </c>
      <c r="B90">
        <v>66</v>
      </c>
    </row>
    <row r="91" spans="1:2" ht="12.75">
      <c r="A91" s="15" t="s">
        <v>19</v>
      </c>
      <c r="B91">
        <v>39</v>
      </c>
    </row>
    <row r="92" spans="1:2" ht="12.75">
      <c r="A92" s="15" t="s">
        <v>20</v>
      </c>
      <c r="B92">
        <v>13</v>
      </c>
    </row>
    <row r="93" spans="1:2" ht="12.75">
      <c r="A93" s="15" t="s">
        <v>21</v>
      </c>
      <c r="B93">
        <v>11</v>
      </c>
    </row>
    <row r="94" spans="1:2" ht="12.75">
      <c r="A94" s="15" t="s">
        <v>22</v>
      </c>
      <c r="B94">
        <f>SUM(B85:B93)</f>
        <v>1696</v>
      </c>
    </row>
    <row r="96" ht="12.75">
      <c r="A96" s="2" t="s">
        <v>29</v>
      </c>
    </row>
    <row r="98" spans="1:2" ht="12.75">
      <c r="A98" s="15" t="s">
        <v>0</v>
      </c>
      <c r="B98">
        <v>339</v>
      </c>
    </row>
    <row r="99" spans="1:2" ht="12.75">
      <c r="A99" s="15" t="s">
        <v>15</v>
      </c>
      <c r="B99">
        <v>322</v>
      </c>
    </row>
    <row r="100" spans="1:2" ht="12.75">
      <c r="A100" s="15" t="s">
        <v>25</v>
      </c>
      <c r="B100">
        <v>53</v>
      </c>
    </row>
    <row r="101" spans="1:2" ht="12.75">
      <c r="A101" s="15" t="s">
        <v>17</v>
      </c>
      <c r="B101">
        <v>225</v>
      </c>
    </row>
    <row r="102" spans="1:2" ht="12.75">
      <c r="A102" s="15" t="s">
        <v>9</v>
      </c>
      <c r="B102">
        <v>431</v>
      </c>
    </row>
    <row r="103" spans="1:2" ht="12.75">
      <c r="A103" s="15" t="s">
        <v>18</v>
      </c>
      <c r="B103">
        <v>61</v>
      </c>
    </row>
    <row r="104" spans="1:2" ht="12.75">
      <c r="A104" s="15" t="s">
        <v>19</v>
      </c>
      <c r="B104">
        <v>5</v>
      </c>
    </row>
    <row r="105" spans="1:2" ht="12.75">
      <c r="A105" s="15" t="s">
        <v>20</v>
      </c>
      <c r="B105">
        <v>2</v>
      </c>
    </row>
    <row r="106" spans="1:2" ht="12.75">
      <c r="A106" s="15" t="s">
        <v>21</v>
      </c>
      <c r="B106">
        <v>11</v>
      </c>
    </row>
    <row r="107" spans="1:2" ht="12.75">
      <c r="A107" s="15" t="s">
        <v>22</v>
      </c>
      <c r="B107">
        <f>SUM(B98:B106)</f>
        <v>1449</v>
      </c>
    </row>
    <row r="109" ht="12.75">
      <c r="A109" s="2" t="s">
        <v>30</v>
      </c>
    </row>
    <row r="111" spans="1:2" ht="12.75">
      <c r="A111" s="15" t="s">
        <v>0</v>
      </c>
      <c r="B111">
        <v>209</v>
      </c>
    </row>
    <row r="112" spans="1:2" ht="12.75">
      <c r="A112" s="15" t="s">
        <v>15</v>
      </c>
      <c r="B112">
        <v>54</v>
      </c>
    </row>
    <row r="113" spans="1:2" ht="12.75">
      <c r="A113" s="15" t="s">
        <v>25</v>
      </c>
      <c r="B113">
        <v>24</v>
      </c>
    </row>
    <row r="114" spans="1:2" ht="12.75">
      <c r="A114" s="15" t="s">
        <v>17</v>
      </c>
      <c r="B114">
        <v>123</v>
      </c>
    </row>
    <row r="115" spans="1:2" ht="12.75">
      <c r="A115" s="15" t="s">
        <v>9</v>
      </c>
      <c r="B115">
        <v>230</v>
      </c>
    </row>
    <row r="116" spans="1:2" ht="12.75">
      <c r="A116" s="15" t="s">
        <v>18</v>
      </c>
      <c r="B116">
        <v>11</v>
      </c>
    </row>
    <row r="117" spans="1:2" ht="12.75">
      <c r="A117" s="15" t="s">
        <v>19</v>
      </c>
      <c r="B117">
        <v>6</v>
      </c>
    </row>
    <row r="118" spans="1:2" ht="12.75">
      <c r="A118" s="15" t="s">
        <v>20</v>
      </c>
      <c r="B118">
        <v>4</v>
      </c>
    </row>
    <row r="119" spans="1:2" ht="12.75">
      <c r="A119" s="15" t="s">
        <v>21</v>
      </c>
      <c r="B119">
        <v>3</v>
      </c>
    </row>
    <row r="120" spans="1:2" ht="12.75">
      <c r="A120" s="15" t="s">
        <v>22</v>
      </c>
      <c r="B120">
        <f>SUM(B111:B119)</f>
        <v>664</v>
      </c>
    </row>
    <row r="122" ht="12.75">
      <c r="A122" s="2" t="s">
        <v>31</v>
      </c>
    </row>
    <row r="124" spans="1:2" ht="12.75">
      <c r="A124" s="15" t="s">
        <v>0</v>
      </c>
      <c r="B124">
        <v>297</v>
      </c>
    </row>
    <row r="125" spans="1:2" ht="12.75">
      <c r="A125" s="15" t="s">
        <v>15</v>
      </c>
      <c r="B125">
        <v>139</v>
      </c>
    </row>
    <row r="126" spans="1:2" ht="12.75">
      <c r="A126" s="15" t="s">
        <v>25</v>
      </c>
      <c r="B126">
        <v>12</v>
      </c>
    </row>
    <row r="127" spans="1:2" ht="12.75">
      <c r="A127" s="15" t="s">
        <v>17</v>
      </c>
      <c r="B127">
        <v>112</v>
      </c>
    </row>
    <row r="128" spans="1:2" ht="12.75">
      <c r="A128" s="15" t="s">
        <v>9</v>
      </c>
      <c r="B128">
        <v>202</v>
      </c>
    </row>
    <row r="129" spans="1:2" ht="12.75">
      <c r="A129" s="15" t="s">
        <v>18</v>
      </c>
      <c r="B129">
        <v>26</v>
      </c>
    </row>
    <row r="130" spans="1:2" ht="12.75">
      <c r="A130" s="15" t="s">
        <v>19</v>
      </c>
      <c r="B130">
        <v>12</v>
      </c>
    </row>
    <row r="131" spans="1:2" ht="12.75">
      <c r="A131" s="15" t="s">
        <v>20</v>
      </c>
      <c r="B131">
        <v>5</v>
      </c>
    </row>
    <row r="132" spans="1:2" ht="12.75">
      <c r="A132" s="15" t="s">
        <v>21</v>
      </c>
      <c r="B132">
        <v>22</v>
      </c>
    </row>
    <row r="133" spans="1:2" ht="12.75">
      <c r="A133" s="15" t="s">
        <v>22</v>
      </c>
      <c r="B133">
        <f>SUM(B124:B132)</f>
        <v>827</v>
      </c>
    </row>
    <row r="136" spans="1:2" ht="12.75">
      <c r="A136" s="2" t="s">
        <v>32</v>
      </c>
      <c r="B136">
        <f>SUM(B29,B42,B55,B68,B81,B94,B107,B120,B133)</f>
        <v>13079</v>
      </c>
    </row>
    <row r="140" ht="12.75">
      <c r="A140" s="3"/>
    </row>
    <row r="145" ht="12.75">
      <c r="A145" s="3"/>
    </row>
    <row r="149" ht="12.75">
      <c r="A149" s="3"/>
    </row>
    <row r="152" ht="12.75">
      <c r="A152" s="3"/>
    </row>
    <row r="155" ht="12.75">
      <c r="A155" s="3"/>
    </row>
    <row r="158" ht="12.75">
      <c r="A158" s="3"/>
    </row>
    <row r="159" ht="12.75">
      <c r="A159" s="3"/>
    </row>
    <row r="161" ht="12.75">
      <c r="A161" s="2"/>
    </row>
    <row r="163" ht="12.75">
      <c r="A163" s="2"/>
    </row>
    <row r="164" ht="12.75">
      <c r="A164" s="2"/>
    </row>
    <row r="165" ht="12.75">
      <c r="A165" s="4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5" ht="12.75">
      <c r="A195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8" ht="12.75">
      <c r="A208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1" ht="12.75">
      <c r="A221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5" ht="12.75">
      <c r="A235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</dc:creator>
  <cp:keywords/>
  <dc:description/>
  <cp:lastModifiedBy>payne</cp:lastModifiedBy>
  <cp:lastPrinted>2004-11-19T17:34:11Z</cp:lastPrinted>
  <dcterms:created xsi:type="dcterms:W3CDTF">2004-11-03T17:55:01Z</dcterms:created>
  <dcterms:modified xsi:type="dcterms:W3CDTF">2006-09-26T19:14:43Z</dcterms:modified>
  <cp:category/>
  <cp:version/>
  <cp:contentType/>
  <cp:contentStatus/>
</cp:coreProperties>
</file>