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5225" windowHeight="8280" activeTab="0"/>
  </bookViews>
  <sheets>
    <sheet name="abtotytd" sheetId="1" r:id="rId1"/>
    <sheet name="GT data" sheetId="2" r:id="rId2"/>
  </sheets>
  <definedNames/>
  <calcPr fullCalcOnLoad="1"/>
</workbook>
</file>

<file path=xl/sharedStrings.xml><?xml version="1.0" encoding="utf-8"?>
<sst xmlns="http://schemas.openxmlformats.org/spreadsheetml/2006/main" count="83" uniqueCount="35">
  <si>
    <t>borrowing</t>
  </si>
  <si>
    <t>AU</t>
  </si>
  <si>
    <t>CU</t>
  </si>
  <si>
    <t>DC</t>
  </si>
  <si>
    <t>GA</t>
  </si>
  <si>
    <t>GM</t>
  </si>
  <si>
    <t>GT</t>
  </si>
  <si>
    <t>GW</t>
  </si>
  <si>
    <t>MU</t>
  </si>
  <si>
    <t>Lending</t>
  </si>
  <si>
    <t>Totals</t>
  </si>
  <si>
    <t>lending</t>
  </si>
  <si>
    <t>Direct loans:</t>
  </si>
  <si>
    <t>CLS loans:</t>
  </si>
  <si>
    <t>CLS articles:</t>
  </si>
  <si>
    <t>Direct Borrows</t>
  </si>
  <si>
    <t>CLS Items Borrowed</t>
  </si>
  <si>
    <t>CLS Articles Recv'd</t>
  </si>
  <si>
    <t>WRLC Borrowing</t>
  </si>
  <si>
    <t>System Wide</t>
  </si>
  <si>
    <t>CLS</t>
  </si>
  <si>
    <t>WRLC Borrowing at GT</t>
  </si>
  <si>
    <t>Catholic</t>
  </si>
  <si>
    <t>Galludet</t>
  </si>
  <si>
    <t>George Mason</t>
  </si>
  <si>
    <t>Marymount</t>
  </si>
  <si>
    <t>Trinity</t>
  </si>
  <si>
    <t>UDC</t>
  </si>
  <si>
    <t>Grand Total</t>
  </si>
  <si>
    <t>Total</t>
  </si>
  <si>
    <t>Subtotal</t>
  </si>
  <si>
    <t>Borrowing Totals</t>
  </si>
  <si>
    <t>GT Raw Data</t>
  </si>
  <si>
    <t> 07/01/2005 through 07/31/2006</t>
  </si>
  <si>
    <t>WRLC Reciprocal Borrowing by Library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</si>
</sst>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13">
    <font>
      <sz val="10"/>
      <name val="Arial"/>
      <family val="0"/>
    </font>
    <font>
      <b/>
      <i/>
      <sz val="10"/>
      <color indexed="21"/>
      <name val="Arial"/>
      <family val="0"/>
    </font>
    <font>
      <b/>
      <sz val="12"/>
      <color indexed="20"/>
      <name val="Arial"/>
      <family val="0"/>
    </font>
    <font>
      <b/>
      <i/>
      <sz val="10"/>
      <color indexed="20"/>
      <name val="Arial"/>
      <family val="0"/>
    </font>
    <font>
      <sz val="7.5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1"/>
      <color indexed="20"/>
      <name val="Arial"/>
      <family val="0"/>
    </font>
    <font>
      <b/>
      <i/>
      <sz val="11"/>
      <color indexed="21"/>
      <name val="Arial"/>
      <family val="0"/>
    </font>
    <font>
      <b/>
      <sz val="11"/>
      <color indexed="21"/>
      <name val="Arial"/>
      <family val="0"/>
    </font>
    <font>
      <b/>
      <i/>
      <sz val="12"/>
      <color indexed="8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" xfId="0" applyFont="1" applyBorder="1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 wrapText="1"/>
    </xf>
    <xf numFmtId="0" fontId="6" fillId="0" borderId="0" xfId="0" applyFont="1" applyAlignment="1">
      <alignment/>
    </xf>
    <xf numFmtId="169" fontId="0" fillId="2" borderId="1" xfId="15" applyNumberFormat="1" applyFill="1" applyBorder="1" applyAlignment="1">
      <alignment wrapText="1"/>
    </xf>
    <xf numFmtId="169" fontId="0" fillId="0" borderId="1" xfId="15" applyNumberFormat="1" applyBorder="1" applyAlignment="1">
      <alignment horizontal="right" wrapText="1"/>
    </xf>
    <xf numFmtId="169" fontId="5" fillId="0" borderId="1" xfId="15" applyNumberFormat="1" applyFont="1" applyBorder="1" applyAlignment="1">
      <alignment horizontal="right" wrapText="1"/>
    </xf>
    <xf numFmtId="169" fontId="0" fillId="0" borderId="1" xfId="15" applyNumberFormat="1" applyFill="1" applyBorder="1" applyAlignment="1">
      <alignment wrapText="1"/>
    </xf>
    <xf numFmtId="169" fontId="0" fillId="0" borderId="0" xfId="15" applyNumberFormat="1" applyFill="1" applyAlignment="1">
      <alignment/>
    </xf>
    <xf numFmtId="169" fontId="5" fillId="0" borderId="3" xfId="15" applyNumberFormat="1" applyFont="1" applyBorder="1" applyAlignment="1">
      <alignment horizontal="right" wrapText="1"/>
    </xf>
    <xf numFmtId="169" fontId="6" fillId="3" borderId="4" xfId="15" applyNumberFormat="1" applyFont="1" applyFill="1" applyBorder="1" applyAlignment="1">
      <alignment/>
    </xf>
    <xf numFmtId="3" fontId="5" fillId="4" borderId="1" xfId="15" applyNumberFormat="1" applyFont="1" applyFill="1" applyBorder="1" applyAlignment="1">
      <alignment horizontal="right" wrapText="1"/>
    </xf>
    <xf numFmtId="3" fontId="5" fillId="4" borderId="1" xfId="15" applyNumberFormat="1" applyFont="1" applyFill="1" applyBorder="1" applyAlignment="1">
      <alignment wrapText="1"/>
    </xf>
    <xf numFmtId="3" fontId="6" fillId="4" borderId="1" xfId="15" applyNumberFormat="1" applyFont="1" applyFill="1" applyBorder="1" applyAlignment="1">
      <alignment horizontal="right" wrapText="1"/>
    </xf>
    <xf numFmtId="3" fontId="6" fillId="4" borderId="3" xfId="15" applyNumberFormat="1" applyFont="1" applyFill="1" applyBorder="1" applyAlignment="1">
      <alignment horizontal="right" wrapText="1"/>
    </xf>
    <xf numFmtId="3" fontId="6" fillId="4" borderId="4" xfId="15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69" fontId="0" fillId="0" borderId="0" xfId="15" applyNumberFormat="1" applyAlignment="1">
      <alignment/>
    </xf>
    <xf numFmtId="17" fontId="0" fillId="0" borderId="0" xfId="0" applyNumberFormat="1" applyAlignment="1">
      <alignment/>
    </xf>
    <xf numFmtId="0" fontId="5" fillId="4" borderId="1" xfId="0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" xfId="0" applyNumberFormat="1" applyBorder="1" applyAlignment="1">
      <alignment horizontal="right" wrapText="1"/>
    </xf>
    <xf numFmtId="0" fontId="8" fillId="4" borderId="5" xfId="0" applyFont="1" applyFill="1" applyBorder="1" applyAlignment="1">
      <alignment horizontal="center" wrapText="1"/>
    </xf>
    <xf numFmtId="43" fontId="0" fillId="2" borderId="1" xfId="0" applyNumberFormat="1" applyFill="1" applyBorder="1" applyAlignment="1">
      <alignment wrapText="1"/>
    </xf>
    <xf numFmtId="0" fontId="8" fillId="4" borderId="2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Continuous"/>
    </xf>
    <xf numFmtId="0" fontId="12" fillId="3" borderId="7" xfId="0" applyFont="1" applyFill="1" applyBorder="1" applyAlignment="1">
      <alignment horizontal="centerContinuous"/>
    </xf>
    <xf numFmtId="0" fontId="12" fillId="3" borderId="8" xfId="0" applyFont="1" applyFill="1" applyBorder="1" applyAlignment="1">
      <alignment horizontal="centerContinuous"/>
    </xf>
    <xf numFmtId="0" fontId="11" fillId="3" borderId="9" xfId="0" applyFont="1" applyFill="1" applyBorder="1" applyAlignment="1">
      <alignment horizontal="centerContinuous"/>
    </xf>
    <xf numFmtId="0" fontId="12" fillId="3" borderId="10" xfId="0" applyFont="1" applyFill="1" applyBorder="1" applyAlignment="1">
      <alignment horizontal="centerContinuous"/>
    </xf>
    <xf numFmtId="0" fontId="12" fillId="3" borderId="11" xfId="0" applyFont="1" applyFill="1" applyBorder="1" applyAlignment="1">
      <alignment horizontal="centerContinuous"/>
    </xf>
    <xf numFmtId="0" fontId="10" fillId="0" borderId="2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9" fillId="3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14" xfId="0" applyFont="1" applyBorder="1" applyAlignment="1">
      <alignment horizontal="right" wrapText="1"/>
    </xf>
    <xf numFmtId="0" fontId="9" fillId="0" borderId="15" xfId="0" applyFont="1" applyBorder="1" applyAlignment="1">
      <alignment horizontal="right" wrapText="1"/>
    </xf>
    <xf numFmtId="0" fontId="2" fillId="0" borderId="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9" fillId="0" borderId="18" xfId="0" applyFont="1" applyBorder="1" applyAlignment="1">
      <alignment horizontal="right" wrapText="1"/>
    </xf>
    <xf numFmtId="0" fontId="9" fillId="0" borderId="19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4">
      <selection activeCell="N4" sqref="N4"/>
    </sheetView>
  </sheetViews>
  <sheetFormatPr defaultColWidth="9.140625" defaultRowHeight="12.75"/>
  <cols>
    <col min="3" max="4" width="9.8515625" style="0" bestFit="1" customWidth="1"/>
    <col min="5" max="6" width="9.28125" style="0" bestFit="1" customWidth="1"/>
    <col min="7" max="7" width="9.8515625" style="0" bestFit="1" customWidth="1"/>
    <col min="8" max="8" width="9.28125" style="0" bestFit="1" customWidth="1"/>
    <col min="9" max="9" width="9.8515625" style="0" bestFit="1" customWidth="1"/>
    <col min="10" max="10" width="9.28125" style="0" bestFit="1" customWidth="1"/>
    <col min="11" max="11" width="11.421875" style="3" customWidth="1"/>
  </cols>
  <sheetData>
    <row r="1" spans="1:11" ht="15">
      <c r="A1" s="27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15">
      <c r="A2" s="30" t="s">
        <v>33</v>
      </c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1" ht="14.25">
      <c r="A3" s="44" t="s">
        <v>0</v>
      </c>
      <c r="B3" s="45"/>
      <c r="C3" s="33" t="s">
        <v>1</v>
      </c>
      <c r="D3" s="33" t="s">
        <v>2</v>
      </c>
      <c r="E3" s="33" t="s">
        <v>3</v>
      </c>
      <c r="F3" s="33" t="s">
        <v>4</v>
      </c>
      <c r="G3" s="33" t="s">
        <v>5</v>
      </c>
      <c r="H3" s="33" t="s">
        <v>6</v>
      </c>
      <c r="I3" s="33" t="s">
        <v>7</v>
      </c>
      <c r="J3" s="33" t="s">
        <v>8</v>
      </c>
      <c r="K3" s="26" t="s">
        <v>9</v>
      </c>
    </row>
    <row r="4" spans="1:11" ht="14.25">
      <c r="A4" s="42" t="s">
        <v>11</v>
      </c>
      <c r="B4" s="43"/>
      <c r="C4" s="34"/>
      <c r="D4" s="34"/>
      <c r="E4" s="34"/>
      <c r="F4" s="34"/>
      <c r="G4" s="34"/>
      <c r="H4" s="34"/>
      <c r="I4" s="34"/>
      <c r="J4" s="34"/>
      <c r="K4" s="24" t="s">
        <v>10</v>
      </c>
    </row>
    <row r="5" spans="1:11" ht="12.75">
      <c r="A5" s="39" t="s">
        <v>1</v>
      </c>
      <c r="B5" s="1" t="s">
        <v>12</v>
      </c>
      <c r="C5" s="6">
        <v>0</v>
      </c>
      <c r="D5" s="7">
        <v>165</v>
      </c>
      <c r="E5" s="7">
        <v>18</v>
      </c>
      <c r="F5" s="7">
        <v>28</v>
      </c>
      <c r="G5" s="7">
        <v>176</v>
      </c>
      <c r="H5" s="7">
        <v>76</v>
      </c>
      <c r="I5" s="7">
        <v>367</v>
      </c>
      <c r="J5" s="7">
        <v>17</v>
      </c>
      <c r="K5" s="13">
        <f>SUM(C5:J5)</f>
        <v>847</v>
      </c>
    </row>
    <row r="6" spans="1:11" ht="12.75">
      <c r="A6" s="40"/>
      <c r="B6" s="1" t="s">
        <v>13</v>
      </c>
      <c r="C6" s="6">
        <v>0</v>
      </c>
      <c r="D6" s="7">
        <v>105</v>
      </c>
      <c r="E6" s="7">
        <v>4</v>
      </c>
      <c r="F6" s="7">
        <v>23</v>
      </c>
      <c r="G6" s="7">
        <v>116</v>
      </c>
      <c r="H6" s="7">
        <v>39</v>
      </c>
      <c r="I6" s="7">
        <v>254</v>
      </c>
      <c r="J6" s="7">
        <v>13</v>
      </c>
      <c r="K6" s="13">
        <f aca="true" t="shared" si="0" ref="K6:K36">SUM(C6:J6)</f>
        <v>554</v>
      </c>
    </row>
    <row r="7" spans="1:11" ht="12.75">
      <c r="A7" s="40"/>
      <c r="B7" s="1" t="s">
        <v>14</v>
      </c>
      <c r="C7" s="6">
        <v>0</v>
      </c>
      <c r="D7" s="7">
        <v>17</v>
      </c>
      <c r="E7" s="7">
        <v>1</v>
      </c>
      <c r="F7" s="7">
        <v>8</v>
      </c>
      <c r="G7" s="7">
        <v>50</v>
      </c>
      <c r="H7" s="7">
        <v>13</v>
      </c>
      <c r="I7" s="7">
        <v>57</v>
      </c>
      <c r="J7" s="7">
        <v>16</v>
      </c>
      <c r="K7" s="13">
        <f t="shared" si="0"/>
        <v>162</v>
      </c>
    </row>
    <row r="8" spans="1:12" ht="12.75">
      <c r="A8" s="41"/>
      <c r="B8" s="1" t="s">
        <v>30</v>
      </c>
      <c r="C8" s="6">
        <f>SUM(C5:C7)</f>
        <v>0</v>
      </c>
      <c r="D8" s="6">
        <f aca="true" t="shared" si="1" ref="D8:J8">SUM(D5:D7)</f>
        <v>287</v>
      </c>
      <c r="E8" s="6">
        <f t="shared" si="1"/>
        <v>23</v>
      </c>
      <c r="F8" s="6">
        <f t="shared" si="1"/>
        <v>59</v>
      </c>
      <c r="G8" s="6">
        <f t="shared" si="1"/>
        <v>342</v>
      </c>
      <c r="H8" s="6">
        <f t="shared" si="1"/>
        <v>128</v>
      </c>
      <c r="I8" s="6">
        <f t="shared" si="1"/>
        <v>678</v>
      </c>
      <c r="J8" s="6">
        <f t="shared" si="1"/>
        <v>46</v>
      </c>
      <c r="K8" s="14">
        <f>SUM(K5:K7)</f>
        <v>1563</v>
      </c>
      <c r="L8" s="4"/>
    </row>
    <row r="9" spans="1:11" ht="12.75">
      <c r="A9" s="39" t="s">
        <v>2</v>
      </c>
      <c r="B9" s="1" t="s">
        <v>12</v>
      </c>
      <c r="C9" s="7">
        <v>120</v>
      </c>
      <c r="D9" s="6">
        <v>0</v>
      </c>
      <c r="E9" s="7">
        <v>21</v>
      </c>
      <c r="F9" s="7">
        <v>15</v>
      </c>
      <c r="G9" s="7">
        <v>54</v>
      </c>
      <c r="H9" s="7">
        <v>13</v>
      </c>
      <c r="I9" s="7">
        <v>134</v>
      </c>
      <c r="J9" s="7">
        <v>16</v>
      </c>
      <c r="K9" s="13">
        <f t="shared" si="0"/>
        <v>373</v>
      </c>
    </row>
    <row r="10" spans="1:11" ht="12.75">
      <c r="A10" s="40"/>
      <c r="B10" s="1" t="s">
        <v>13</v>
      </c>
      <c r="C10" s="7">
        <v>86</v>
      </c>
      <c r="D10" s="6">
        <v>0</v>
      </c>
      <c r="E10" s="7">
        <v>6</v>
      </c>
      <c r="F10" s="7">
        <v>9</v>
      </c>
      <c r="G10" s="7">
        <v>63</v>
      </c>
      <c r="H10" s="7">
        <v>30</v>
      </c>
      <c r="I10" s="7">
        <v>122</v>
      </c>
      <c r="J10" s="7">
        <v>9</v>
      </c>
      <c r="K10" s="13">
        <f t="shared" si="0"/>
        <v>325</v>
      </c>
    </row>
    <row r="11" spans="1:11" ht="12.75">
      <c r="A11" s="40"/>
      <c r="B11" s="1" t="s">
        <v>14</v>
      </c>
      <c r="C11" s="7">
        <v>37</v>
      </c>
      <c r="D11" s="6">
        <v>0</v>
      </c>
      <c r="E11" s="7">
        <v>1</v>
      </c>
      <c r="F11" s="7">
        <v>25</v>
      </c>
      <c r="G11" s="7">
        <v>45</v>
      </c>
      <c r="H11" s="7">
        <v>12</v>
      </c>
      <c r="I11" s="7">
        <v>74</v>
      </c>
      <c r="J11" s="7">
        <v>25</v>
      </c>
      <c r="K11" s="13">
        <f t="shared" si="0"/>
        <v>219</v>
      </c>
    </row>
    <row r="12" spans="1:11" ht="12.75">
      <c r="A12" s="41"/>
      <c r="B12" s="1" t="s">
        <v>30</v>
      </c>
      <c r="C12" s="6">
        <f aca="true" t="shared" si="2" ref="C12:J12">SUM(C9:C11)</f>
        <v>243</v>
      </c>
      <c r="D12" s="6">
        <f t="shared" si="2"/>
        <v>0</v>
      </c>
      <c r="E12" s="6">
        <f t="shared" si="2"/>
        <v>28</v>
      </c>
      <c r="F12" s="6">
        <f t="shared" si="2"/>
        <v>49</v>
      </c>
      <c r="G12" s="6">
        <f t="shared" si="2"/>
        <v>162</v>
      </c>
      <c r="H12" s="6">
        <f t="shared" si="2"/>
        <v>55</v>
      </c>
      <c r="I12" s="6">
        <f t="shared" si="2"/>
        <v>330</v>
      </c>
      <c r="J12" s="6">
        <f t="shared" si="2"/>
        <v>50</v>
      </c>
      <c r="K12" s="13">
        <f t="shared" si="0"/>
        <v>917</v>
      </c>
    </row>
    <row r="13" spans="1:11" ht="12.75">
      <c r="A13" s="39" t="s">
        <v>3</v>
      </c>
      <c r="B13" s="1" t="s">
        <v>12</v>
      </c>
      <c r="C13" s="7">
        <v>39</v>
      </c>
      <c r="D13" s="7">
        <v>9</v>
      </c>
      <c r="E13" s="6">
        <v>0</v>
      </c>
      <c r="F13" s="7">
        <v>4</v>
      </c>
      <c r="G13" s="7">
        <v>26</v>
      </c>
      <c r="H13" s="6">
        <v>0</v>
      </c>
      <c r="I13" s="7">
        <v>87</v>
      </c>
      <c r="J13" s="7">
        <v>2</v>
      </c>
      <c r="K13" s="13">
        <f t="shared" si="0"/>
        <v>167</v>
      </c>
    </row>
    <row r="14" spans="1:11" ht="12.75">
      <c r="A14" s="40"/>
      <c r="B14" s="1" t="s">
        <v>13</v>
      </c>
      <c r="C14" s="7">
        <v>46</v>
      </c>
      <c r="D14" s="7">
        <v>17</v>
      </c>
      <c r="E14" s="6">
        <v>0</v>
      </c>
      <c r="F14" s="7">
        <v>5</v>
      </c>
      <c r="G14" s="7">
        <v>39</v>
      </c>
      <c r="H14" s="7">
        <v>9</v>
      </c>
      <c r="I14" s="7">
        <v>82</v>
      </c>
      <c r="J14" s="7">
        <v>3</v>
      </c>
      <c r="K14" s="13">
        <f t="shared" si="0"/>
        <v>201</v>
      </c>
    </row>
    <row r="15" spans="1:11" ht="12.75">
      <c r="A15" s="40"/>
      <c r="B15" s="1" t="s">
        <v>14</v>
      </c>
      <c r="C15" s="7">
        <v>4</v>
      </c>
      <c r="D15" s="7">
        <v>2</v>
      </c>
      <c r="E15" s="6">
        <v>0</v>
      </c>
      <c r="F15" s="7">
        <v>3</v>
      </c>
      <c r="G15" s="7">
        <v>10</v>
      </c>
      <c r="H15" s="6">
        <v>0</v>
      </c>
      <c r="I15" s="7">
        <v>14</v>
      </c>
      <c r="J15" s="6">
        <v>0</v>
      </c>
      <c r="K15" s="13">
        <f t="shared" si="0"/>
        <v>33</v>
      </c>
    </row>
    <row r="16" spans="1:11" ht="12.75">
      <c r="A16" s="41"/>
      <c r="B16" s="1" t="s">
        <v>30</v>
      </c>
      <c r="C16" s="6">
        <f aca="true" t="shared" si="3" ref="C16:J16">SUM(C13:C15)</f>
        <v>89</v>
      </c>
      <c r="D16" s="6">
        <f t="shared" si="3"/>
        <v>28</v>
      </c>
      <c r="E16" s="6">
        <f t="shared" si="3"/>
        <v>0</v>
      </c>
      <c r="F16" s="6">
        <f t="shared" si="3"/>
        <v>12</v>
      </c>
      <c r="G16" s="6">
        <f t="shared" si="3"/>
        <v>75</v>
      </c>
      <c r="H16" s="6">
        <f t="shared" si="3"/>
        <v>9</v>
      </c>
      <c r="I16" s="6">
        <f t="shared" si="3"/>
        <v>183</v>
      </c>
      <c r="J16" s="6">
        <f t="shared" si="3"/>
        <v>5</v>
      </c>
      <c r="K16" s="13">
        <f t="shared" si="0"/>
        <v>401</v>
      </c>
    </row>
    <row r="17" spans="1:11" ht="12.75">
      <c r="A17" s="39" t="s">
        <v>4</v>
      </c>
      <c r="B17" s="1" t="s">
        <v>12</v>
      </c>
      <c r="C17" s="7">
        <v>33</v>
      </c>
      <c r="D17" s="7">
        <v>13</v>
      </c>
      <c r="E17" s="7">
        <v>2</v>
      </c>
      <c r="F17" s="6">
        <v>0</v>
      </c>
      <c r="G17" s="7">
        <v>26</v>
      </c>
      <c r="H17" s="6">
        <v>0</v>
      </c>
      <c r="I17" s="7">
        <v>67</v>
      </c>
      <c r="J17" s="7">
        <v>3</v>
      </c>
      <c r="K17" s="13">
        <f t="shared" si="0"/>
        <v>144</v>
      </c>
    </row>
    <row r="18" spans="1:11" ht="12.75">
      <c r="A18" s="40"/>
      <c r="B18" s="1" t="s">
        <v>13</v>
      </c>
      <c r="C18" s="7">
        <v>31</v>
      </c>
      <c r="D18" s="7">
        <v>19</v>
      </c>
      <c r="E18" s="7">
        <v>1</v>
      </c>
      <c r="F18" s="6">
        <v>0</v>
      </c>
      <c r="G18" s="7">
        <v>23</v>
      </c>
      <c r="H18" s="7">
        <v>5</v>
      </c>
      <c r="I18" s="7">
        <v>70</v>
      </c>
      <c r="J18" s="7">
        <v>4</v>
      </c>
      <c r="K18" s="13">
        <f t="shared" si="0"/>
        <v>153</v>
      </c>
    </row>
    <row r="19" spans="1:11" ht="12.75">
      <c r="A19" s="40"/>
      <c r="B19" s="1" t="s">
        <v>14</v>
      </c>
      <c r="C19" s="7">
        <v>3</v>
      </c>
      <c r="D19" s="6">
        <v>0</v>
      </c>
      <c r="E19" s="6">
        <v>0</v>
      </c>
      <c r="F19" s="6">
        <v>0</v>
      </c>
      <c r="G19" s="7">
        <v>9</v>
      </c>
      <c r="H19" s="7">
        <v>3</v>
      </c>
      <c r="I19" s="7">
        <v>8</v>
      </c>
      <c r="J19" s="7">
        <v>2</v>
      </c>
      <c r="K19" s="13">
        <f t="shared" si="0"/>
        <v>25</v>
      </c>
    </row>
    <row r="20" spans="1:11" ht="12.75">
      <c r="A20" s="41"/>
      <c r="B20" s="1" t="s">
        <v>30</v>
      </c>
      <c r="C20" s="6">
        <f aca="true" t="shared" si="4" ref="C20:K20">SUM(C17:C19)</f>
        <v>67</v>
      </c>
      <c r="D20" s="6">
        <f t="shared" si="4"/>
        <v>32</v>
      </c>
      <c r="E20" s="6">
        <f t="shared" si="4"/>
        <v>3</v>
      </c>
      <c r="F20" s="6">
        <f t="shared" si="4"/>
        <v>0</v>
      </c>
      <c r="G20" s="6">
        <f t="shared" si="4"/>
        <v>58</v>
      </c>
      <c r="H20" s="6">
        <f t="shared" si="4"/>
        <v>8</v>
      </c>
      <c r="I20" s="6">
        <f t="shared" si="4"/>
        <v>145</v>
      </c>
      <c r="J20" s="6">
        <f t="shared" si="4"/>
        <v>9</v>
      </c>
      <c r="K20" s="14">
        <f t="shared" si="4"/>
        <v>322</v>
      </c>
    </row>
    <row r="21" spans="1:11" ht="12.75">
      <c r="A21" s="39" t="s">
        <v>5</v>
      </c>
      <c r="B21" s="1" t="s">
        <v>12</v>
      </c>
      <c r="C21" s="23">
        <v>36</v>
      </c>
      <c r="D21" s="23">
        <v>22</v>
      </c>
      <c r="E21" s="25">
        <v>0</v>
      </c>
      <c r="F21" s="23">
        <v>1</v>
      </c>
      <c r="G21" s="25">
        <v>0</v>
      </c>
      <c r="H21" s="25">
        <v>0</v>
      </c>
      <c r="I21" s="23">
        <v>37</v>
      </c>
      <c r="J21" s="23">
        <v>15</v>
      </c>
      <c r="K21" s="21">
        <v>111</v>
      </c>
    </row>
    <row r="22" spans="1:11" ht="12.75">
      <c r="A22" s="40"/>
      <c r="B22" s="1" t="s">
        <v>13</v>
      </c>
      <c r="C22" s="7">
        <v>175</v>
      </c>
      <c r="D22" s="7">
        <v>86</v>
      </c>
      <c r="E22" s="7">
        <v>3</v>
      </c>
      <c r="F22" s="7">
        <v>25</v>
      </c>
      <c r="G22" s="6">
        <v>0</v>
      </c>
      <c r="H22" s="7">
        <v>51</v>
      </c>
      <c r="I22" s="7">
        <v>289</v>
      </c>
      <c r="J22" s="7">
        <v>12</v>
      </c>
      <c r="K22" s="13">
        <f t="shared" si="0"/>
        <v>641</v>
      </c>
    </row>
    <row r="23" spans="1:11" ht="12.75">
      <c r="A23" s="40"/>
      <c r="B23" s="1" t="s">
        <v>14</v>
      </c>
      <c r="C23" s="7">
        <v>43</v>
      </c>
      <c r="D23" s="7">
        <v>8</v>
      </c>
      <c r="E23" s="6">
        <v>0</v>
      </c>
      <c r="F23" s="7">
        <v>9</v>
      </c>
      <c r="G23" s="6">
        <v>0</v>
      </c>
      <c r="H23" s="7">
        <v>14</v>
      </c>
      <c r="I23" s="7">
        <v>75</v>
      </c>
      <c r="J23" s="7">
        <v>22</v>
      </c>
      <c r="K23" s="13">
        <f t="shared" si="0"/>
        <v>171</v>
      </c>
    </row>
    <row r="24" spans="1:11" ht="12.75">
      <c r="A24" s="41"/>
      <c r="B24" s="1" t="s">
        <v>30</v>
      </c>
      <c r="C24" s="6">
        <f aca="true" t="shared" si="5" ref="C24:J24">SUM(C21:C23)</f>
        <v>254</v>
      </c>
      <c r="D24" s="6">
        <f t="shared" si="5"/>
        <v>116</v>
      </c>
      <c r="E24" s="6">
        <f t="shared" si="5"/>
        <v>3</v>
      </c>
      <c r="F24" s="6">
        <f t="shared" si="5"/>
        <v>35</v>
      </c>
      <c r="G24" s="6">
        <f t="shared" si="5"/>
        <v>0</v>
      </c>
      <c r="H24" s="6">
        <f t="shared" si="5"/>
        <v>65</v>
      </c>
      <c r="I24" s="6">
        <f t="shared" si="5"/>
        <v>401</v>
      </c>
      <c r="J24" s="6">
        <f t="shared" si="5"/>
        <v>49</v>
      </c>
      <c r="K24" s="13">
        <f t="shared" si="0"/>
        <v>923</v>
      </c>
    </row>
    <row r="25" spans="1:11" ht="12.75">
      <c r="A25" s="39" t="s">
        <v>6</v>
      </c>
      <c r="B25" s="1" t="s">
        <v>12</v>
      </c>
      <c r="C25" s="9">
        <v>243</v>
      </c>
      <c r="D25" s="9">
        <v>233</v>
      </c>
      <c r="E25" s="10">
        <v>0</v>
      </c>
      <c r="F25" s="9">
        <v>48</v>
      </c>
      <c r="G25" s="9">
        <v>159</v>
      </c>
      <c r="H25" s="6">
        <v>0</v>
      </c>
      <c r="I25" s="9">
        <v>299</v>
      </c>
      <c r="J25" s="9">
        <v>36</v>
      </c>
      <c r="K25" s="13">
        <f t="shared" si="0"/>
        <v>1018</v>
      </c>
    </row>
    <row r="26" spans="1:11" ht="12.75">
      <c r="A26" s="40"/>
      <c r="B26" s="1" t="s">
        <v>13</v>
      </c>
      <c r="C26" s="7">
        <v>220</v>
      </c>
      <c r="D26" s="7">
        <v>146</v>
      </c>
      <c r="E26" s="7">
        <v>2</v>
      </c>
      <c r="F26" s="7">
        <v>25</v>
      </c>
      <c r="G26" s="7">
        <v>157</v>
      </c>
      <c r="H26" s="6">
        <v>0</v>
      </c>
      <c r="I26" s="7">
        <v>314</v>
      </c>
      <c r="J26" s="7">
        <v>10</v>
      </c>
      <c r="K26" s="13">
        <f t="shared" si="0"/>
        <v>874</v>
      </c>
    </row>
    <row r="27" spans="1:11" ht="12.75">
      <c r="A27" s="40"/>
      <c r="B27" s="1" t="s">
        <v>14</v>
      </c>
      <c r="C27" s="7">
        <v>12</v>
      </c>
      <c r="D27" s="7">
        <v>9</v>
      </c>
      <c r="E27" s="6">
        <v>0</v>
      </c>
      <c r="F27" s="7">
        <v>3</v>
      </c>
      <c r="G27" s="7">
        <v>18</v>
      </c>
      <c r="H27" s="6">
        <v>0</v>
      </c>
      <c r="I27" s="7">
        <v>20</v>
      </c>
      <c r="J27" s="7">
        <v>1</v>
      </c>
      <c r="K27" s="13">
        <f t="shared" si="0"/>
        <v>63</v>
      </c>
    </row>
    <row r="28" spans="1:11" ht="12.75">
      <c r="A28" s="41"/>
      <c r="B28" s="1" t="s">
        <v>30</v>
      </c>
      <c r="C28" s="6">
        <f aca="true" t="shared" si="6" ref="C28:J28">SUM(C25:C27)</f>
        <v>475</v>
      </c>
      <c r="D28" s="6">
        <f t="shared" si="6"/>
        <v>388</v>
      </c>
      <c r="E28" s="6">
        <f t="shared" si="6"/>
        <v>2</v>
      </c>
      <c r="F28" s="6">
        <f t="shared" si="6"/>
        <v>76</v>
      </c>
      <c r="G28" s="6">
        <f t="shared" si="6"/>
        <v>334</v>
      </c>
      <c r="H28" s="6">
        <f t="shared" si="6"/>
        <v>0</v>
      </c>
      <c r="I28" s="6">
        <f t="shared" si="6"/>
        <v>633</v>
      </c>
      <c r="J28" s="6">
        <f t="shared" si="6"/>
        <v>47</v>
      </c>
      <c r="K28" s="13">
        <f t="shared" si="0"/>
        <v>1955</v>
      </c>
    </row>
    <row r="29" spans="1:11" ht="12.75">
      <c r="A29" s="39" t="s">
        <v>7</v>
      </c>
      <c r="B29" s="1" t="s">
        <v>12</v>
      </c>
      <c r="C29" s="7">
        <v>344</v>
      </c>
      <c r="D29" s="7">
        <v>180</v>
      </c>
      <c r="E29" s="7">
        <v>17</v>
      </c>
      <c r="F29" s="7">
        <v>33</v>
      </c>
      <c r="G29" s="7">
        <v>262</v>
      </c>
      <c r="H29" s="7">
        <v>25</v>
      </c>
      <c r="I29" s="6">
        <v>0</v>
      </c>
      <c r="J29" s="7">
        <v>29</v>
      </c>
      <c r="K29" s="13">
        <f t="shared" si="0"/>
        <v>890</v>
      </c>
    </row>
    <row r="30" spans="1:11" ht="12.75">
      <c r="A30" s="40"/>
      <c r="B30" s="1" t="s">
        <v>13</v>
      </c>
      <c r="C30" s="7">
        <v>268</v>
      </c>
      <c r="D30" s="7">
        <v>132</v>
      </c>
      <c r="E30" s="7">
        <v>6</v>
      </c>
      <c r="F30" s="7">
        <v>36</v>
      </c>
      <c r="G30" s="7">
        <v>161</v>
      </c>
      <c r="H30" s="7">
        <v>60</v>
      </c>
      <c r="I30" s="6">
        <v>0</v>
      </c>
      <c r="J30" s="7">
        <v>17</v>
      </c>
      <c r="K30" s="13">
        <f t="shared" si="0"/>
        <v>680</v>
      </c>
    </row>
    <row r="31" spans="1:11" ht="12.75">
      <c r="A31" s="40"/>
      <c r="B31" s="1" t="s">
        <v>14</v>
      </c>
      <c r="C31" s="7">
        <v>71</v>
      </c>
      <c r="D31" s="7">
        <v>25</v>
      </c>
      <c r="E31" s="6">
        <v>0</v>
      </c>
      <c r="F31" s="7">
        <v>12</v>
      </c>
      <c r="G31" s="7">
        <v>61</v>
      </c>
      <c r="H31" s="7">
        <v>20</v>
      </c>
      <c r="I31" s="6">
        <v>0</v>
      </c>
      <c r="J31" s="7">
        <v>14</v>
      </c>
      <c r="K31" s="13">
        <f t="shared" si="0"/>
        <v>203</v>
      </c>
    </row>
    <row r="32" spans="1:11" ht="12.75">
      <c r="A32" s="41"/>
      <c r="B32" s="1" t="s">
        <v>30</v>
      </c>
      <c r="C32" s="6">
        <f aca="true" t="shared" si="7" ref="C32:J32">SUM(C29:C31)</f>
        <v>683</v>
      </c>
      <c r="D32" s="6">
        <f t="shared" si="7"/>
        <v>337</v>
      </c>
      <c r="E32" s="6">
        <f t="shared" si="7"/>
        <v>23</v>
      </c>
      <c r="F32" s="6">
        <f t="shared" si="7"/>
        <v>81</v>
      </c>
      <c r="G32" s="6">
        <f t="shared" si="7"/>
        <v>484</v>
      </c>
      <c r="H32" s="6">
        <f t="shared" si="7"/>
        <v>105</v>
      </c>
      <c r="I32" s="6">
        <f t="shared" si="7"/>
        <v>0</v>
      </c>
      <c r="J32" s="6">
        <f t="shared" si="7"/>
        <v>60</v>
      </c>
      <c r="K32" s="13">
        <f t="shared" si="0"/>
        <v>1773</v>
      </c>
    </row>
    <row r="33" spans="1:11" ht="12.75">
      <c r="A33" s="39" t="s">
        <v>8</v>
      </c>
      <c r="B33" s="1" t="s">
        <v>12</v>
      </c>
      <c r="C33" s="7">
        <v>65</v>
      </c>
      <c r="D33" s="7">
        <v>47</v>
      </c>
      <c r="E33" s="7">
        <v>1</v>
      </c>
      <c r="F33" s="7">
        <v>8</v>
      </c>
      <c r="G33" s="7">
        <v>70</v>
      </c>
      <c r="H33" s="7">
        <v>13</v>
      </c>
      <c r="I33" s="7">
        <v>149</v>
      </c>
      <c r="J33" s="6">
        <v>0</v>
      </c>
      <c r="K33" s="13">
        <f t="shared" si="0"/>
        <v>353</v>
      </c>
    </row>
    <row r="34" spans="1:11" ht="12.75">
      <c r="A34" s="40"/>
      <c r="B34" s="1" t="s">
        <v>13</v>
      </c>
      <c r="C34" s="7">
        <v>68</v>
      </c>
      <c r="D34" s="7">
        <v>40</v>
      </c>
      <c r="E34" s="6">
        <v>0</v>
      </c>
      <c r="F34" s="7">
        <v>12</v>
      </c>
      <c r="G34" s="7">
        <v>39</v>
      </c>
      <c r="H34" s="7">
        <v>15</v>
      </c>
      <c r="I34" s="7">
        <v>88</v>
      </c>
      <c r="J34" s="6">
        <v>0</v>
      </c>
      <c r="K34" s="13">
        <f t="shared" si="0"/>
        <v>262</v>
      </c>
    </row>
    <row r="35" spans="1:11" ht="12.75">
      <c r="A35" s="40"/>
      <c r="B35" s="1" t="s">
        <v>14</v>
      </c>
      <c r="C35" s="7">
        <v>12</v>
      </c>
      <c r="D35" s="7">
        <v>4</v>
      </c>
      <c r="E35" s="6">
        <v>0</v>
      </c>
      <c r="F35" s="7">
        <v>2</v>
      </c>
      <c r="G35" s="7">
        <v>17</v>
      </c>
      <c r="H35" s="6">
        <v>0</v>
      </c>
      <c r="I35" s="7">
        <v>29</v>
      </c>
      <c r="J35" s="6">
        <v>0</v>
      </c>
      <c r="K35" s="13">
        <f t="shared" si="0"/>
        <v>64</v>
      </c>
    </row>
    <row r="36" spans="1:11" ht="12.75">
      <c r="A36" s="41"/>
      <c r="B36" s="1" t="s">
        <v>30</v>
      </c>
      <c r="C36" s="6">
        <f aca="true" t="shared" si="8" ref="C36:J36">SUM(C33:C35)</f>
        <v>145</v>
      </c>
      <c r="D36" s="6">
        <f t="shared" si="8"/>
        <v>91</v>
      </c>
      <c r="E36" s="6">
        <f t="shared" si="8"/>
        <v>1</v>
      </c>
      <c r="F36" s="6">
        <f t="shared" si="8"/>
        <v>22</v>
      </c>
      <c r="G36" s="6">
        <f t="shared" si="8"/>
        <v>126</v>
      </c>
      <c r="H36" s="6">
        <f t="shared" si="8"/>
        <v>28</v>
      </c>
      <c r="I36" s="6">
        <f t="shared" si="8"/>
        <v>266</v>
      </c>
      <c r="J36" s="6">
        <f t="shared" si="8"/>
        <v>0</v>
      </c>
      <c r="K36" s="13">
        <f t="shared" si="0"/>
        <v>679</v>
      </c>
    </row>
    <row r="37" spans="1:11" ht="15" customHeight="1">
      <c r="A37" s="37" t="s">
        <v>15</v>
      </c>
      <c r="B37" s="38"/>
      <c r="C37" s="8">
        <f>C5+C9+C13+C17+C21+C25+C29+C33</f>
        <v>880</v>
      </c>
      <c r="D37" s="8">
        <f aca="true" t="shared" si="9" ref="D37:J37">D5+D9+D13+D17+D21+D25+D29+D33</f>
        <v>669</v>
      </c>
      <c r="E37" s="8">
        <f t="shared" si="9"/>
        <v>59</v>
      </c>
      <c r="F37" s="8">
        <f t="shared" si="9"/>
        <v>137</v>
      </c>
      <c r="G37" s="8">
        <f t="shared" si="9"/>
        <v>773</v>
      </c>
      <c r="H37" s="8">
        <f t="shared" si="9"/>
        <v>127</v>
      </c>
      <c r="I37" s="8">
        <f t="shared" si="9"/>
        <v>1140</v>
      </c>
      <c r="J37" s="8">
        <f t="shared" si="9"/>
        <v>118</v>
      </c>
      <c r="K37" s="15">
        <f>SUM(C37:J37)</f>
        <v>3903</v>
      </c>
    </row>
    <row r="38" spans="1:11" ht="30" customHeight="1">
      <c r="A38" s="37" t="s">
        <v>16</v>
      </c>
      <c r="B38" s="38"/>
      <c r="C38" s="8">
        <f>C6+C10+C14+C18+C22+C26+C30+C34</f>
        <v>894</v>
      </c>
      <c r="D38" s="8">
        <f aca="true" t="shared" si="10" ref="D38:J38">D6+D10+D14+D18+D22+D26+D30+D34</f>
        <v>545</v>
      </c>
      <c r="E38" s="8">
        <f t="shared" si="10"/>
        <v>22</v>
      </c>
      <c r="F38" s="8">
        <f t="shared" si="10"/>
        <v>135</v>
      </c>
      <c r="G38" s="8">
        <f t="shared" si="10"/>
        <v>598</v>
      </c>
      <c r="H38" s="8">
        <f t="shared" si="10"/>
        <v>209</v>
      </c>
      <c r="I38" s="8">
        <f t="shared" si="10"/>
        <v>1219</v>
      </c>
      <c r="J38" s="8">
        <f t="shared" si="10"/>
        <v>68</v>
      </c>
      <c r="K38" s="15">
        <f>SUM(C38:J38)</f>
        <v>3690</v>
      </c>
    </row>
    <row r="39" spans="1:11" ht="30" customHeight="1">
      <c r="A39" s="46" t="s">
        <v>17</v>
      </c>
      <c r="B39" s="47"/>
      <c r="C39" s="11">
        <f>C7+C11+C15+C19+C23+C27+C31+C35</f>
        <v>182</v>
      </c>
      <c r="D39" s="11">
        <f aca="true" t="shared" si="11" ref="D39:J39">D7+D11+D15+D19+D23+D27+D31+D35</f>
        <v>65</v>
      </c>
      <c r="E39" s="11">
        <f t="shared" si="11"/>
        <v>2</v>
      </c>
      <c r="F39" s="11">
        <f t="shared" si="11"/>
        <v>62</v>
      </c>
      <c r="G39" s="11">
        <f t="shared" si="11"/>
        <v>210</v>
      </c>
      <c r="H39" s="11">
        <f t="shared" si="11"/>
        <v>62</v>
      </c>
      <c r="I39" s="11">
        <f t="shared" si="11"/>
        <v>277</v>
      </c>
      <c r="J39" s="11">
        <f t="shared" si="11"/>
        <v>80</v>
      </c>
      <c r="K39" s="16">
        <f>SUM(C39:J39)</f>
        <v>940</v>
      </c>
    </row>
    <row r="40" spans="1:11" ht="27" customHeight="1">
      <c r="A40" s="35" t="s">
        <v>31</v>
      </c>
      <c r="B40" s="36"/>
      <c r="C40" s="12">
        <f>SUM(C37:C39)</f>
        <v>1956</v>
      </c>
      <c r="D40" s="12">
        <f aca="true" t="shared" si="12" ref="D40:K40">SUM(D37:D39)</f>
        <v>1279</v>
      </c>
      <c r="E40" s="12">
        <f t="shared" si="12"/>
        <v>83</v>
      </c>
      <c r="F40" s="12">
        <f t="shared" si="12"/>
        <v>334</v>
      </c>
      <c r="G40" s="12">
        <f t="shared" si="12"/>
        <v>1581</v>
      </c>
      <c r="H40" s="12">
        <f t="shared" si="12"/>
        <v>398</v>
      </c>
      <c r="I40" s="12">
        <f t="shared" si="12"/>
        <v>2636</v>
      </c>
      <c r="J40" s="12">
        <f t="shared" si="12"/>
        <v>266</v>
      </c>
      <c r="K40" s="17">
        <f t="shared" si="12"/>
        <v>8533</v>
      </c>
    </row>
    <row r="41" spans="1:2" ht="12.75">
      <c r="A41" s="22"/>
      <c r="B41" s="22"/>
    </row>
  </sheetData>
  <mergeCells count="22">
    <mergeCell ref="A17:A20"/>
    <mergeCell ref="A21:A24"/>
    <mergeCell ref="A25:A28"/>
    <mergeCell ref="A37:B37"/>
    <mergeCell ref="J3:J4"/>
    <mergeCell ref="A4:B4"/>
    <mergeCell ref="F3:F4"/>
    <mergeCell ref="G3:G4"/>
    <mergeCell ref="H3:H4"/>
    <mergeCell ref="I3:I4"/>
    <mergeCell ref="A3:B3"/>
    <mergeCell ref="D3:D4"/>
    <mergeCell ref="C3:C4"/>
    <mergeCell ref="A40:B40"/>
    <mergeCell ref="A38:B38"/>
    <mergeCell ref="E3:E4"/>
    <mergeCell ref="A33:A36"/>
    <mergeCell ref="A29:A32"/>
    <mergeCell ref="A39:B39"/>
    <mergeCell ref="A5:A8"/>
    <mergeCell ref="A9:A12"/>
    <mergeCell ref="A13:A16"/>
  </mergeCells>
  <printOptions/>
  <pageMargins left="0.75" right="0.75" top="1" bottom="1" header="0.5" footer="0.5"/>
  <pageSetup horizontalDpi="600" verticalDpi="600" orientation="portrait" r:id="rId1"/>
  <ignoredErrors>
    <ignoredError sqref="K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J16" sqref="J16"/>
    </sheetView>
  </sheetViews>
  <sheetFormatPr defaultColWidth="9.140625" defaultRowHeight="12.75"/>
  <cols>
    <col min="2" max="12" width="9.28125" style="0" bestFit="1" customWidth="1"/>
  </cols>
  <sheetData>
    <row r="1" spans="1:6" ht="12.75">
      <c r="A1" s="2" t="s">
        <v>18</v>
      </c>
      <c r="D1" s="2"/>
      <c r="E1" s="2"/>
      <c r="F1" s="2"/>
    </row>
    <row r="3" spans="2:11" ht="12.75">
      <c r="B3" s="18" t="s">
        <v>1</v>
      </c>
      <c r="C3" s="18" t="s">
        <v>2</v>
      </c>
      <c r="D3" s="18" t="s">
        <v>4</v>
      </c>
      <c r="E3" s="18" t="s">
        <v>5</v>
      </c>
      <c r="F3" s="18" t="s">
        <v>7</v>
      </c>
      <c r="G3" s="18" t="s">
        <v>6</v>
      </c>
      <c r="H3" s="18" t="s">
        <v>8</v>
      </c>
      <c r="I3" s="18" t="s">
        <v>27</v>
      </c>
      <c r="J3" s="18" t="s">
        <v>29</v>
      </c>
      <c r="K3" s="18" t="s">
        <v>26</v>
      </c>
    </row>
    <row r="4" spans="1:12" ht="12.75">
      <c r="A4" s="20">
        <v>38534</v>
      </c>
      <c r="B4" s="19">
        <f>G19</f>
        <v>243</v>
      </c>
      <c r="C4" s="19">
        <f>G20</f>
        <v>233</v>
      </c>
      <c r="D4" s="19">
        <f>G21</f>
        <v>48</v>
      </c>
      <c r="E4" s="19">
        <f>G22</f>
        <v>159</v>
      </c>
      <c r="F4" s="19">
        <f>G23</f>
        <v>299</v>
      </c>
      <c r="G4" s="19">
        <v>0</v>
      </c>
      <c r="H4" s="19">
        <f>G24</f>
        <v>36</v>
      </c>
      <c r="I4" s="19">
        <f>G26</f>
        <v>0</v>
      </c>
      <c r="J4" s="19">
        <f>SUM(B4:I4)</f>
        <v>1018</v>
      </c>
      <c r="K4" s="19">
        <f>G25</f>
        <v>14</v>
      </c>
      <c r="L4" s="19">
        <f>SUM(J4:K4)</f>
        <v>1032</v>
      </c>
    </row>
    <row r="5" spans="2:12" ht="12.7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2:12" ht="12.7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2.75">
      <c r="A7" t="s">
        <v>29</v>
      </c>
      <c r="B7" s="19">
        <f>SUM(B4:B6)</f>
        <v>243</v>
      </c>
      <c r="C7" s="19">
        <f aca="true" t="shared" si="0" ref="C7:L7">SUM(C4:C6)</f>
        <v>233</v>
      </c>
      <c r="D7" s="19">
        <f t="shared" si="0"/>
        <v>48</v>
      </c>
      <c r="E7" s="19">
        <f t="shared" si="0"/>
        <v>159</v>
      </c>
      <c r="F7" s="19">
        <f t="shared" si="0"/>
        <v>299</v>
      </c>
      <c r="G7" s="19">
        <f t="shared" si="0"/>
        <v>0</v>
      </c>
      <c r="H7" s="19">
        <f t="shared" si="0"/>
        <v>36</v>
      </c>
      <c r="I7" s="19">
        <f t="shared" si="0"/>
        <v>0</v>
      </c>
      <c r="J7" s="19">
        <f t="shared" si="0"/>
        <v>1018</v>
      </c>
      <c r="K7" s="19">
        <f t="shared" si="0"/>
        <v>14</v>
      </c>
      <c r="L7" s="19">
        <f t="shared" si="0"/>
        <v>1032</v>
      </c>
    </row>
    <row r="8" spans="2:12" ht="12.7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2:12" ht="12.7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2:12" ht="12.7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2:12" ht="12.7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2:12" ht="12.7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2:12" ht="12.7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2:12" ht="12.7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2.75">
      <c r="A15" s="5" t="s">
        <v>32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2:12" ht="12.7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2.75">
      <c r="A17" s="20">
        <v>38534</v>
      </c>
      <c r="B17" s="19"/>
      <c r="C17" s="19" t="s">
        <v>19</v>
      </c>
      <c r="D17" s="19"/>
      <c r="E17" s="19" t="s">
        <v>20</v>
      </c>
      <c r="F17" s="19"/>
      <c r="G17" s="19" t="s">
        <v>21</v>
      </c>
      <c r="H17" s="19"/>
      <c r="I17" s="19"/>
      <c r="J17" s="19"/>
      <c r="K17" s="19"/>
      <c r="L17" s="19"/>
    </row>
    <row r="18" spans="2:12" ht="12.7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2.75">
      <c r="A19" t="s">
        <v>1</v>
      </c>
      <c r="B19" s="19"/>
      <c r="C19" s="19">
        <v>690</v>
      </c>
      <c r="D19" s="19"/>
      <c r="E19" s="19">
        <v>447</v>
      </c>
      <c r="F19" s="19"/>
      <c r="G19" s="19">
        <f>SUM(C19-E19)</f>
        <v>243</v>
      </c>
      <c r="H19" s="19"/>
      <c r="I19" s="19"/>
      <c r="J19" s="19"/>
      <c r="K19" s="19"/>
      <c r="L19" s="19"/>
    </row>
    <row r="20" spans="1:12" ht="12.75">
      <c r="A20" t="s">
        <v>22</v>
      </c>
      <c r="B20" s="19"/>
      <c r="C20" s="19">
        <v>521</v>
      </c>
      <c r="D20" s="19"/>
      <c r="E20" s="19">
        <v>288</v>
      </c>
      <c r="F20" s="19"/>
      <c r="G20" s="19">
        <f>SUM(C20-E20)</f>
        <v>233</v>
      </c>
      <c r="H20" s="19"/>
      <c r="I20" s="19"/>
      <c r="J20" s="19"/>
      <c r="K20" s="19"/>
      <c r="L20" s="19"/>
    </row>
    <row r="21" spans="1:12" ht="12.75">
      <c r="A21" t="s">
        <v>23</v>
      </c>
      <c r="B21" s="19"/>
      <c r="C21" s="19">
        <v>71</v>
      </c>
      <c r="D21" s="19"/>
      <c r="E21" s="19">
        <v>23</v>
      </c>
      <c r="F21" s="19"/>
      <c r="G21" s="19">
        <f aca="true" t="shared" si="1" ref="G21:G27">SUM(C21-E21)</f>
        <v>48</v>
      </c>
      <c r="H21" s="19"/>
      <c r="I21" s="19"/>
      <c r="J21" s="19"/>
      <c r="K21" s="19"/>
      <c r="L21" s="19"/>
    </row>
    <row r="22" spans="1:12" ht="12.75">
      <c r="A22" t="s">
        <v>24</v>
      </c>
      <c r="B22" s="19"/>
      <c r="C22" s="19">
        <v>511</v>
      </c>
      <c r="D22" s="19"/>
      <c r="E22" s="19">
        <v>352</v>
      </c>
      <c r="F22" s="19"/>
      <c r="G22" s="19">
        <f t="shared" si="1"/>
        <v>159</v>
      </c>
      <c r="H22" s="19"/>
      <c r="I22" s="19"/>
      <c r="J22" s="19"/>
      <c r="K22" s="19"/>
      <c r="L22" s="19"/>
    </row>
    <row r="23" spans="1:12" ht="12.75">
      <c r="A23" t="s">
        <v>7</v>
      </c>
      <c r="B23" s="19"/>
      <c r="C23" s="19">
        <v>936</v>
      </c>
      <c r="D23" s="19"/>
      <c r="E23" s="19">
        <v>637</v>
      </c>
      <c r="F23" s="19"/>
      <c r="G23" s="19">
        <f t="shared" si="1"/>
        <v>299</v>
      </c>
      <c r="H23" s="19"/>
      <c r="I23" s="19"/>
      <c r="J23" s="19"/>
      <c r="K23" s="19"/>
      <c r="L23" s="19"/>
    </row>
    <row r="24" spans="1:12" ht="12.75">
      <c r="A24" t="s">
        <v>25</v>
      </c>
      <c r="B24" s="19"/>
      <c r="C24" s="19">
        <v>80</v>
      </c>
      <c r="D24" s="19"/>
      <c r="E24" s="19">
        <v>44</v>
      </c>
      <c r="F24" s="19"/>
      <c r="G24" s="19">
        <f t="shared" si="1"/>
        <v>36</v>
      </c>
      <c r="H24" s="19"/>
      <c r="I24" s="19"/>
      <c r="J24" s="19"/>
      <c r="K24" s="19"/>
      <c r="L24" s="19"/>
    </row>
    <row r="25" spans="1:12" ht="12.75">
      <c r="A25" t="s">
        <v>26</v>
      </c>
      <c r="B25" s="19"/>
      <c r="C25" s="19">
        <v>16</v>
      </c>
      <c r="D25" s="19"/>
      <c r="E25" s="19">
        <v>2</v>
      </c>
      <c r="F25" s="19"/>
      <c r="G25" s="19">
        <f t="shared" si="1"/>
        <v>14</v>
      </c>
      <c r="H25" s="19"/>
      <c r="I25" s="19"/>
      <c r="J25" s="19"/>
      <c r="K25" s="19"/>
      <c r="L25" s="19"/>
    </row>
    <row r="26" spans="1:12" ht="12.75">
      <c r="A26" t="s">
        <v>27</v>
      </c>
      <c r="B26" s="19"/>
      <c r="C26" s="19">
        <v>9</v>
      </c>
      <c r="D26" s="19"/>
      <c r="E26" s="19">
        <v>9</v>
      </c>
      <c r="F26" s="19"/>
      <c r="G26" s="19">
        <f t="shared" si="1"/>
        <v>0</v>
      </c>
      <c r="H26" s="19"/>
      <c r="I26" s="19"/>
      <c r="J26" s="19"/>
      <c r="K26" s="19"/>
      <c r="L26" s="19"/>
    </row>
    <row r="27" spans="1:12" ht="12.75">
      <c r="A27" t="s">
        <v>28</v>
      </c>
      <c r="B27" s="19"/>
      <c r="C27" s="19">
        <f>SUM(C19:C26)</f>
        <v>2834</v>
      </c>
      <c r="D27" s="19"/>
      <c r="E27" s="19">
        <f>SUM(E19:E26)</f>
        <v>1802</v>
      </c>
      <c r="F27" s="19"/>
      <c r="G27" s="19">
        <f t="shared" si="1"/>
        <v>1032</v>
      </c>
      <c r="H27" s="19"/>
      <c r="I27" s="19"/>
      <c r="J27" s="19"/>
      <c r="K27" s="19"/>
      <c r="L27" s="1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payne</dc:creator>
  <cp:keywords/>
  <dc:description/>
  <cp:lastModifiedBy>payne</cp:lastModifiedBy>
  <cp:lastPrinted>2005-08-24T15:32:08Z</cp:lastPrinted>
  <dcterms:created xsi:type="dcterms:W3CDTF">2005-08-19T19:46:09Z</dcterms:created>
  <dcterms:modified xsi:type="dcterms:W3CDTF">2005-08-24T16:16:06Z</dcterms:modified>
  <cp:category/>
  <cp:version/>
  <cp:contentType/>
  <cp:contentStatus/>
</cp:coreProperties>
</file>